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35408E82-3E92-449A-98A7-51F7AE0379CB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의료기관" sheetId="1" r:id="rId1"/>
    <sheet name="2.의료기관종사의료인력" sheetId="2" r:id="rId2"/>
    <sheet name="3. 보건소 인력 " sheetId="10" r:id="rId3"/>
    <sheet name="4.보건지소및진료소인력" sheetId="12" r:id="rId4"/>
    <sheet name="5.의약품등제조업소 및 판매업소" sheetId="5" r:id="rId5"/>
    <sheet name="6.식품위생관계업소" sheetId="6" r:id="rId6"/>
    <sheet name="7.공중위생관계업소 " sheetId="7" r:id="rId7"/>
    <sheet name="8.예방접종" sheetId="13" r:id="rId8"/>
    <sheet name="9.법정전염병 발생및사망 " sheetId="14" r:id="rId9"/>
    <sheet name="10.결핵환자현황" sheetId="15" r:id="rId10"/>
    <sheet name="11.보건소 구강보건사업실적" sheetId="16" r:id="rId11"/>
    <sheet name="12.모자보건사업실적 " sheetId="17" r:id="rId12"/>
    <sheet name="13.건강보험 적용인구" sheetId="18" r:id="rId13"/>
    <sheet name="14. 건강보험대상자 진료실적" sheetId="19" r:id="rId14"/>
    <sheet name="15.국민연금가입자" sheetId="20" r:id="rId15"/>
    <sheet name="16.국민연금급여지급현황" sheetId="21" r:id="rId16"/>
    <sheet name="17.노인여가복지시설" sheetId="22" r:id="rId17"/>
    <sheet name="18.노인주거복지시설" sheetId="23" r:id="rId18"/>
    <sheet name="19.노인의료복지시설" sheetId="24" r:id="rId19"/>
    <sheet name="20.재가노인복지시설" sheetId="25" r:id="rId20"/>
    <sheet name="21.국민기초생활보장수급자 " sheetId="27" r:id="rId21"/>
    <sheet name="22.기초연금 수급자 수" sheetId="26" r:id="rId22"/>
    <sheet name="23.여성복지시설 " sheetId="36" r:id="rId23"/>
    <sheet name="23.여성복지시설(속)" sheetId="37" r:id="rId24"/>
    <sheet name="24.여성폭력상담" sheetId="30" r:id="rId25"/>
    <sheet name="25.아동복지시설 " sheetId="31" r:id="rId26"/>
    <sheet name="26.장애인복지생활시설" sheetId="33" r:id="rId27"/>
    <sheet name="27.장애인등록현황" sheetId="34" r:id="rId28"/>
    <sheet name="28.헌혈사업실적" sheetId="35" r:id="rId29"/>
    <sheet name="29.어린이집" sheetId="32" r:id="rId30"/>
    <sheet name="30.자원봉사자 현황" sheetId="28" r:id="rId31"/>
  </sheets>
  <externalReferences>
    <externalReference r:id="rId32"/>
  </externalReferences>
  <definedNames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2">#REF!</definedName>
    <definedName name="_xlnm.Database" localSheetId="30">#REF!</definedName>
    <definedName name="_xlnm.Database" localSheetId="7">#REF!</definedName>
    <definedName name="_xlnm.Database" localSheetId="8">#REF!</definedName>
    <definedName name="_xlnm.Database">#REF!</definedName>
    <definedName name="_xlnm.Print_Area" localSheetId="0">'1.의료기관'!$A$1:$AC$40</definedName>
    <definedName name="_xlnm.Print_Area" localSheetId="9">'10.결핵환자현황'!$A$1:$Y$27</definedName>
    <definedName name="_xlnm.Print_Area" localSheetId="10">'11.보건소 구강보건사업실적'!$A$1:$I$16</definedName>
    <definedName name="_xlnm.Print_Area" localSheetId="11">'12.모자보건사업실적 '!$A$1:$E$34</definedName>
    <definedName name="_xlnm.Print_Area" localSheetId="12">'13.건강보험 적용인구'!$A$1:$H$24</definedName>
    <definedName name="_xlnm.Print_Area" localSheetId="13">'14. 건강보험대상자 진료실적'!$A$1:$G$18</definedName>
    <definedName name="_xlnm.Print_Area" localSheetId="14">'15.국민연금가입자'!$A$1:$G$14</definedName>
    <definedName name="_xlnm.Print_Area" localSheetId="15">'16.국민연금급여지급현황'!$A$1:$M$26</definedName>
    <definedName name="_xlnm.Print_Area" localSheetId="16">'17.노인여가복지시설'!$A$1:$E$22</definedName>
    <definedName name="_xlnm.Print_Area" localSheetId="17">'18.노인주거복지시설'!$A$1:$I$24</definedName>
    <definedName name="_xlnm.Print_Area" localSheetId="18">'19.노인의료복지시설'!$A$1:$K$24</definedName>
    <definedName name="_xlnm.Print_Area" localSheetId="1">'2.의료기관종사의료인력'!$A$1:$G$23</definedName>
    <definedName name="_xlnm.Print_Area" localSheetId="19">'20.재가노인복지시설'!$A$1:$N$24</definedName>
    <definedName name="_xlnm.Print_Area" localSheetId="20">'21.국민기초생활보장수급자 '!$A$1:$O$40</definedName>
    <definedName name="_xlnm.Print_Area" localSheetId="21">'22.기초연금 수급자 수'!$A$1:$J$38</definedName>
    <definedName name="_xlnm.Print_Area" localSheetId="22">'23.여성복지시설 '!$A$1:$M$18</definedName>
    <definedName name="_xlnm.Print_Area" localSheetId="24">'24.여성폭력상담'!$A$1:$K$25</definedName>
    <definedName name="_xlnm.Print_Area" localSheetId="25">'25.아동복지시설 '!$A$1:$K$22</definedName>
    <definedName name="_xlnm.Print_Area" localSheetId="26">'26.장애인복지생활시설'!$A$1:$M$23</definedName>
    <definedName name="_xlnm.Print_Area" localSheetId="27">'27.장애인등록현황'!$A$1:$L$35</definedName>
    <definedName name="_xlnm.Print_Area" localSheetId="28">'28.헌혈사업실적'!$A$1:$AV$23</definedName>
    <definedName name="_xlnm.Print_Area" localSheetId="29">'29.어린이집'!$A$1:$J$24</definedName>
    <definedName name="_xlnm.Print_Area" localSheetId="2">'3. 보건소 인력 '!$A$1:$L$31</definedName>
    <definedName name="_xlnm.Print_Area" localSheetId="30">'30.자원봉사자 현황'!$A$1:$L$14</definedName>
    <definedName name="_xlnm.Print_Area" localSheetId="3">'4.보건지소및진료소인력'!$A$1:$J$32</definedName>
    <definedName name="_xlnm.Print_Area" localSheetId="4">'5.의약품등제조업소 및 판매업소'!$A$1:$P$39</definedName>
    <definedName name="_xlnm.Print_Area" localSheetId="5">'6.식품위생관계업소'!$A$1:$M$22</definedName>
    <definedName name="_xlnm.Print_Area" localSheetId="6">'7.공중위생관계업소 '!$A$1:$J$15</definedName>
    <definedName name="_xlnm.Print_Area" localSheetId="7">'8.예방접종'!$A$1:$J$42</definedName>
    <definedName name="_xlnm.Print_Area" localSheetId="8">'9.법정전염병 발생및사망 '!$A$1:$AH$24</definedName>
    <definedName name="_xlnm.Print_Titles" localSheetId="20">'21.국민기초생활보장수급자 '!$6:$8</definedName>
    <definedName name="양성구">[1]봉사원파견!$B$43:$B$44</definedName>
    <definedName name="주간예산구분">[1]주간보호!$D$6:$D$50</definedName>
    <definedName name="주간정원2" localSheetId="9">#REF!</definedName>
    <definedName name="주간정원2" localSheetId="10">#REF!</definedName>
    <definedName name="주간정원2" localSheetId="11">#REF!</definedName>
    <definedName name="주간정원2" localSheetId="12">#REF!</definedName>
    <definedName name="주간정원2" localSheetId="13">#REF!</definedName>
    <definedName name="주간정원2" localSheetId="14">#REF!</definedName>
    <definedName name="주간정원2" localSheetId="15">#REF!</definedName>
    <definedName name="주간정원2" localSheetId="16">#REF!</definedName>
    <definedName name="주간정원2" localSheetId="17">#REF!</definedName>
    <definedName name="주간정원2" localSheetId="18">#REF!</definedName>
    <definedName name="주간정원2" localSheetId="19">#REF!</definedName>
    <definedName name="주간정원2" localSheetId="20">#REF!</definedName>
    <definedName name="주간정원2" localSheetId="21">#REF!</definedName>
    <definedName name="주간정원2" localSheetId="22">#REF!</definedName>
    <definedName name="주간정원2" localSheetId="24">#REF!</definedName>
    <definedName name="주간정원2" localSheetId="25">#REF!</definedName>
    <definedName name="주간정원2" localSheetId="26">#REF!</definedName>
    <definedName name="주간정원2" localSheetId="27">#REF!</definedName>
    <definedName name="주간정원2" localSheetId="28">#REF!</definedName>
    <definedName name="주간정원2" localSheetId="29">#REF!</definedName>
    <definedName name="주간정원2" localSheetId="2">#REF!</definedName>
    <definedName name="주간정원2" localSheetId="30">#REF!</definedName>
    <definedName name="주간정원2" localSheetId="7">#REF!</definedName>
    <definedName name="주간정원2" localSheetId="8">#REF!</definedName>
    <definedName name="주간정원2">#REF!</definedName>
    <definedName name="주간종사11" localSheetId="9">#REF!</definedName>
    <definedName name="주간종사11" localSheetId="10">#REF!</definedName>
    <definedName name="주간종사11" localSheetId="11">#REF!</definedName>
    <definedName name="주간종사11" localSheetId="12">#REF!</definedName>
    <definedName name="주간종사11" localSheetId="13">#REF!</definedName>
    <definedName name="주간종사11" localSheetId="14">#REF!</definedName>
    <definedName name="주간종사11" localSheetId="15">#REF!</definedName>
    <definedName name="주간종사11" localSheetId="16">#REF!</definedName>
    <definedName name="주간종사11" localSheetId="17">#REF!</definedName>
    <definedName name="주간종사11" localSheetId="18">#REF!</definedName>
    <definedName name="주간종사11" localSheetId="19">#REF!</definedName>
    <definedName name="주간종사11" localSheetId="20">#REF!</definedName>
    <definedName name="주간종사11" localSheetId="21">#REF!</definedName>
    <definedName name="주간종사11" localSheetId="22">#REF!</definedName>
    <definedName name="주간종사11" localSheetId="24">#REF!</definedName>
    <definedName name="주간종사11" localSheetId="25">#REF!</definedName>
    <definedName name="주간종사11" localSheetId="26">#REF!</definedName>
    <definedName name="주간종사11" localSheetId="27">#REF!</definedName>
    <definedName name="주간종사11" localSheetId="28">#REF!</definedName>
    <definedName name="주간종사11" localSheetId="29">#REF!</definedName>
    <definedName name="주간종사11" localSheetId="2">#REF!</definedName>
    <definedName name="주간종사11" localSheetId="30">#REF!</definedName>
    <definedName name="주간종사11" localSheetId="7">#REF!</definedName>
    <definedName name="주간종사11" localSheetId="8">#REF!</definedName>
    <definedName name="주간종사11">#REF!</definedName>
    <definedName name="치매1">[1]주간보호!$D$55:$D$79</definedName>
    <definedName name="ㅠ1" localSheetId="9">#REF!</definedName>
    <definedName name="ㅠ1" localSheetId="10">#REF!</definedName>
    <definedName name="ㅠ1" localSheetId="11">#REF!</definedName>
    <definedName name="ㅠ1" localSheetId="12">#REF!</definedName>
    <definedName name="ㅠ1" localSheetId="13">#REF!</definedName>
    <definedName name="ㅠ1" localSheetId="14">#REF!</definedName>
    <definedName name="ㅠ1" localSheetId="15">#REF!</definedName>
    <definedName name="ㅠ1" localSheetId="16">#REF!</definedName>
    <definedName name="ㅠ1" localSheetId="17">#REF!</definedName>
    <definedName name="ㅠ1" localSheetId="18">#REF!</definedName>
    <definedName name="ㅠ1" localSheetId="19">#REF!</definedName>
    <definedName name="ㅠ1" localSheetId="20">#REF!</definedName>
    <definedName name="ㅠ1" localSheetId="21">#REF!</definedName>
    <definedName name="ㅠ1" localSheetId="22">#REF!</definedName>
    <definedName name="ㅠ1" localSheetId="24">#REF!</definedName>
    <definedName name="ㅠ1" localSheetId="25">#REF!</definedName>
    <definedName name="ㅠ1" localSheetId="26">#REF!</definedName>
    <definedName name="ㅠ1" localSheetId="27">#REF!</definedName>
    <definedName name="ㅠ1" localSheetId="28">#REF!</definedName>
    <definedName name="ㅠ1" localSheetId="29">#REF!</definedName>
    <definedName name="ㅠ1" localSheetId="2">#REF!</definedName>
    <definedName name="ㅠ1" localSheetId="30">#REF!</definedName>
    <definedName name="ㅠ1" localSheetId="7">#REF!</definedName>
    <definedName name="ㅠ1" localSheetId="8">#REF!</definedName>
    <definedName name="ㅠ1">#REF!</definedName>
  </definedNames>
  <calcPr calcId="191029"/>
</workbook>
</file>

<file path=xl/calcChain.xml><?xml version="1.0" encoding="utf-8"?>
<calcChain xmlns="http://schemas.openxmlformats.org/spreadsheetml/2006/main">
  <c r="D14" i="27" l="1"/>
  <c r="G38" i="5" l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C38" i="1" l="1"/>
  <c r="B38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6" i="1"/>
  <c r="B26" i="1"/>
  <c r="C25" i="1"/>
  <c r="B25" i="1"/>
  <c r="C24" i="1"/>
  <c r="B24" i="1"/>
  <c r="C23" i="1"/>
  <c r="B23" i="1"/>
  <c r="B22" i="1"/>
  <c r="C21" i="1"/>
  <c r="B21" i="1"/>
  <c r="C20" i="1"/>
  <c r="B20" i="1"/>
  <c r="C19" i="1"/>
  <c r="B19" i="1"/>
  <c r="B18" i="1"/>
  <c r="B17" i="1"/>
  <c r="C16" i="1"/>
  <c r="B16" i="1"/>
  <c r="C10" i="1"/>
  <c r="J37" i="26" l="1"/>
  <c r="I37" i="26"/>
  <c r="E37" i="26"/>
  <c r="B37" i="26"/>
  <c r="J36" i="26"/>
  <c r="I36" i="26"/>
  <c r="H36" i="26"/>
  <c r="E36" i="26"/>
  <c r="B36" i="26"/>
  <c r="J35" i="26"/>
  <c r="I35" i="26"/>
  <c r="H35" i="26"/>
  <c r="E35" i="26"/>
  <c r="B35" i="26"/>
  <c r="J34" i="26"/>
  <c r="I34" i="26"/>
  <c r="H34" i="26"/>
  <c r="E34" i="26"/>
  <c r="B34" i="26"/>
  <c r="J33" i="26"/>
  <c r="I33" i="26"/>
  <c r="E33" i="26"/>
  <c r="B33" i="26"/>
  <c r="J32" i="26"/>
  <c r="I32" i="26"/>
  <c r="H32" i="26"/>
  <c r="E32" i="26"/>
  <c r="B32" i="26"/>
  <c r="J31" i="26"/>
  <c r="I31" i="26"/>
  <c r="H31" i="26"/>
  <c r="E31" i="26"/>
  <c r="B31" i="26"/>
  <c r="J30" i="26"/>
  <c r="I30" i="26"/>
  <c r="H30" i="26"/>
  <c r="E30" i="26"/>
  <c r="B30" i="26"/>
  <c r="J29" i="26"/>
  <c r="I29" i="26"/>
  <c r="E29" i="26"/>
  <c r="B29" i="26"/>
  <c r="J28" i="26"/>
  <c r="I28" i="26"/>
  <c r="H28" i="26"/>
  <c r="E28" i="26"/>
  <c r="B28" i="26"/>
  <c r="J27" i="26"/>
  <c r="I27" i="26"/>
  <c r="H27" i="26"/>
  <c r="E27" i="26"/>
  <c r="B27" i="26"/>
  <c r="J26" i="26"/>
  <c r="I26" i="26"/>
  <c r="H26" i="26"/>
  <c r="E26" i="26"/>
  <c r="B26" i="26"/>
  <c r="J25" i="26"/>
  <c r="I25" i="26"/>
  <c r="E25" i="26"/>
  <c r="B25" i="26"/>
  <c r="J24" i="26"/>
  <c r="I24" i="26"/>
  <c r="H24" i="26"/>
  <c r="E24" i="26"/>
  <c r="B24" i="26"/>
  <c r="J23" i="26"/>
  <c r="I23" i="26"/>
  <c r="H23" i="26"/>
  <c r="E23" i="26"/>
  <c r="B23" i="26"/>
  <c r="J22" i="26"/>
  <c r="I22" i="26"/>
  <c r="H22" i="26"/>
  <c r="E22" i="26"/>
  <c r="B22" i="26"/>
  <c r="J21" i="26"/>
  <c r="I21" i="26"/>
  <c r="E21" i="26"/>
  <c r="B21" i="26"/>
  <c r="J20" i="26"/>
  <c r="I20" i="26"/>
  <c r="H20" i="26"/>
  <c r="E20" i="26"/>
  <c r="B20" i="26"/>
  <c r="J19" i="26"/>
  <c r="I19" i="26"/>
  <c r="E19" i="26"/>
  <c r="B19" i="26"/>
  <c r="J18" i="26"/>
  <c r="I18" i="26"/>
  <c r="E18" i="26"/>
  <c r="B18" i="26"/>
  <c r="J17" i="26"/>
  <c r="I17" i="26"/>
  <c r="E17" i="26"/>
  <c r="B17" i="26"/>
  <c r="J16" i="26"/>
  <c r="I16" i="26"/>
  <c r="E16" i="26"/>
  <c r="B16" i="26"/>
  <c r="J15" i="26"/>
  <c r="I15" i="26"/>
  <c r="E15" i="26"/>
  <c r="B15" i="26"/>
  <c r="J14" i="26"/>
  <c r="I14" i="26"/>
  <c r="H14" i="26"/>
  <c r="E14" i="26"/>
  <c r="H15" i="26" l="1"/>
  <c r="H21" i="26"/>
  <c r="H25" i="26"/>
  <c r="H29" i="26"/>
  <c r="H33" i="26"/>
  <c r="H37" i="26"/>
  <c r="D13" i="17"/>
  <c r="B13" i="17"/>
  <c r="B12" i="20" l="1"/>
  <c r="E11" i="31"/>
  <c r="C11" i="31"/>
  <c r="B11" i="31"/>
  <c r="B17" i="30"/>
  <c r="E12" i="25"/>
  <c r="B12" i="25"/>
  <c r="E11" i="25"/>
  <c r="D11" i="25"/>
  <c r="B11" i="25"/>
  <c r="E10" i="25"/>
  <c r="D10" i="25"/>
  <c r="B10" i="25"/>
  <c r="E9" i="25"/>
  <c r="B9" i="25"/>
  <c r="D12" i="24"/>
  <c r="B8" i="22"/>
  <c r="B13" i="21"/>
  <c r="B11" i="20"/>
  <c r="C11" i="6"/>
  <c r="J19" i="6"/>
  <c r="E19" i="6"/>
  <c r="M11" i="6"/>
  <c r="B11" i="6" l="1"/>
</calcChain>
</file>

<file path=xl/sharedStrings.xml><?xml version="1.0" encoding="utf-8"?>
<sst xmlns="http://schemas.openxmlformats.org/spreadsheetml/2006/main" count="2960" uniqueCount="851">
  <si>
    <t>Number of Medical  Institutions</t>
    <phoneticPr fontId="14" type="noConversion"/>
  </si>
  <si>
    <t>Number of Medical  Institutions(Cont'd)</t>
    <phoneticPr fontId="14" type="noConversion"/>
  </si>
  <si>
    <t>단위 : 개</t>
    <phoneticPr fontId="14" type="noConversion"/>
  </si>
  <si>
    <t>Unit : Number</t>
    <phoneticPr fontId="14" type="noConversion"/>
  </si>
  <si>
    <t>Total</t>
    <phoneticPr fontId="14" type="noConversion"/>
  </si>
  <si>
    <t>General hospitals</t>
    <phoneticPr fontId="14" type="noConversion"/>
  </si>
  <si>
    <t>Hospitals</t>
    <phoneticPr fontId="14" type="noConversion"/>
  </si>
  <si>
    <t>Clinics</t>
    <phoneticPr fontId="14" type="noConversion"/>
  </si>
  <si>
    <t>Special hospitals</t>
    <phoneticPr fontId="14" type="noConversion"/>
  </si>
  <si>
    <t>Long term care hospitals</t>
    <phoneticPr fontId="14" type="noConversion"/>
  </si>
  <si>
    <t>Dental clinics</t>
    <phoneticPr fontId="14" type="noConversion"/>
  </si>
  <si>
    <t>Oriental medicine hospitals</t>
    <phoneticPr fontId="14" type="noConversion"/>
  </si>
  <si>
    <t>Oriental medicine clinics</t>
    <phoneticPr fontId="14" type="noConversion"/>
  </si>
  <si>
    <t>Midwife clinics</t>
    <phoneticPr fontId="14" type="noConversion"/>
  </si>
  <si>
    <t>Dispensaries</t>
    <phoneticPr fontId="10" type="noConversion"/>
  </si>
  <si>
    <t>Health</t>
    <phoneticPr fontId="14" type="noConversion"/>
  </si>
  <si>
    <t>Health sub</t>
    <phoneticPr fontId="14" type="noConversion"/>
  </si>
  <si>
    <t>Primary health</t>
    <phoneticPr fontId="14" type="noConversion"/>
  </si>
  <si>
    <t>Number</t>
    <phoneticPr fontId="14" type="noConversion"/>
  </si>
  <si>
    <t>Beds</t>
    <phoneticPr fontId="14" type="noConversion"/>
  </si>
  <si>
    <t>clinics</t>
    <phoneticPr fontId="14" type="noConversion"/>
  </si>
  <si>
    <t>centers</t>
    <phoneticPr fontId="14" type="noConversion"/>
  </si>
  <si>
    <t>care post</t>
    <phoneticPr fontId="14" type="noConversion"/>
  </si>
  <si>
    <t>-</t>
  </si>
  <si>
    <t>용당1동</t>
  </si>
  <si>
    <t>용당2동</t>
  </si>
  <si>
    <t>산정동</t>
    <phoneticPr fontId="14" type="noConversion"/>
  </si>
  <si>
    <t>연산동</t>
  </si>
  <si>
    <t>원산동</t>
  </si>
  <si>
    <t>대성동</t>
  </si>
  <si>
    <t>목원동</t>
    <phoneticPr fontId="14" type="noConversion"/>
  </si>
  <si>
    <t>동명동</t>
  </si>
  <si>
    <t>삼학동</t>
  </si>
  <si>
    <t>만호동</t>
  </si>
  <si>
    <t>유달동</t>
  </si>
  <si>
    <t>죽교동</t>
  </si>
  <si>
    <t>북항동</t>
  </si>
  <si>
    <t>용해동</t>
  </si>
  <si>
    <t>이로동</t>
  </si>
  <si>
    <t>상  동</t>
  </si>
  <si>
    <t>하당동</t>
  </si>
  <si>
    <t>신흥동</t>
  </si>
  <si>
    <t>삼향동</t>
  </si>
  <si>
    <t>옥암동</t>
  </si>
  <si>
    <t>부흥동</t>
    <phoneticPr fontId="14" type="noConversion"/>
  </si>
  <si>
    <t>부주동</t>
    <phoneticPr fontId="14" type="noConversion"/>
  </si>
  <si>
    <t>자료 : 보건위생과</t>
    <phoneticPr fontId="14" type="noConversion"/>
  </si>
  <si>
    <t>2. 의료기관종사 의료인력</t>
    <phoneticPr fontId="14" type="noConversion"/>
  </si>
  <si>
    <t>Number of  Medical Personnels Employed in Medical Institutions</t>
  </si>
  <si>
    <t>단위 : 명</t>
  </si>
  <si>
    <t>Unit : Person</t>
    <phoneticPr fontId="14" type="noConversion"/>
  </si>
  <si>
    <t>Total</t>
  </si>
  <si>
    <t>자료 : 보건위생과</t>
  </si>
  <si>
    <t>5. 의약품등 제조업소 및 판매업소</t>
    <phoneticPr fontId="14" type="noConversion"/>
  </si>
  <si>
    <t>5. 의약품등 제조업소 및 판매업소(속)</t>
    <phoneticPr fontId="14" type="noConversion"/>
  </si>
  <si>
    <t>Manufactures and Stores of Pharmaceutical Goods etc.</t>
    <phoneticPr fontId="14" type="noConversion"/>
  </si>
  <si>
    <t>Manufactures and Stores of Pharmaceutical Goods etc.(Cont'd)</t>
    <phoneticPr fontId="14" type="noConversion"/>
  </si>
  <si>
    <t>단위 : 개소</t>
  </si>
  <si>
    <t>Unit : Establishment</t>
    <phoneticPr fontId="14" type="noConversion"/>
  </si>
  <si>
    <t>Non-drug</t>
    <phoneticPr fontId="14" type="noConversion"/>
  </si>
  <si>
    <t>Medical</t>
    <phoneticPr fontId="14" type="noConversion"/>
  </si>
  <si>
    <t>Drugs</t>
    <phoneticPr fontId="14" type="noConversion"/>
  </si>
  <si>
    <t>products</t>
    <phoneticPr fontId="14" type="noConversion"/>
  </si>
  <si>
    <t>Cosmetics</t>
    <phoneticPr fontId="14" type="noConversion"/>
  </si>
  <si>
    <t>instruments</t>
    <phoneticPr fontId="14" type="noConversion"/>
  </si>
  <si>
    <t>Pharmacies</t>
    <phoneticPr fontId="14" type="noConversion"/>
  </si>
  <si>
    <t>산정동</t>
  </si>
  <si>
    <t>연산동</t>
    <phoneticPr fontId="14" type="noConversion"/>
  </si>
  <si>
    <t>목원동</t>
  </si>
  <si>
    <t>부흥동</t>
  </si>
  <si>
    <t>부주동</t>
  </si>
  <si>
    <t>6. 식품위생 관계업소</t>
    <phoneticPr fontId="14" type="noConversion"/>
  </si>
  <si>
    <t>Number of Food establishment by Year, Business Type</t>
    <phoneticPr fontId="14" type="noConversion"/>
  </si>
  <si>
    <t>Unit : Establishment</t>
    <phoneticPr fontId="14" type="noConversion"/>
  </si>
  <si>
    <t>자료 : 보건위생과</t>
    <phoneticPr fontId="14" type="noConversion"/>
  </si>
  <si>
    <t xml:space="preserve">7. 공중위생영업소 </t>
    <phoneticPr fontId="14" type="noConversion"/>
  </si>
  <si>
    <t>Number of Licensed Sanitary Premises by business Type</t>
    <phoneticPr fontId="14" type="noConversion"/>
  </si>
  <si>
    <t>Unit : Establishment</t>
    <phoneticPr fontId="14" type="noConversion"/>
  </si>
  <si>
    <t>단위 : 명</t>
    <phoneticPr fontId="31" type="noConversion"/>
  </si>
  <si>
    <t>4. 보건지소 및 진료소 인력</t>
    <phoneticPr fontId="14" type="noConversion"/>
  </si>
  <si>
    <t>Unit : Person</t>
    <phoneticPr fontId="14" type="noConversion"/>
  </si>
  <si>
    <t>Number of staffs in Health subcenters and Primary Health Care Centers</t>
    <phoneticPr fontId="14" type="noConversion"/>
  </si>
  <si>
    <t xml:space="preserve"> Staff of Public Health Centers</t>
    <phoneticPr fontId="14" type="noConversion"/>
  </si>
  <si>
    <r>
      <rPr>
        <sz val="10"/>
        <rFont val="나눔고딕"/>
        <family val="3"/>
        <charset val="129"/>
      </rPr>
      <t>종합병원</t>
    </r>
  </si>
  <si>
    <r>
      <rPr>
        <sz val="10"/>
        <rFont val="나눔고딕"/>
        <family val="3"/>
        <charset val="129"/>
      </rPr>
      <t>보건</t>
    </r>
  </si>
  <si>
    <r>
      <rPr>
        <sz val="10"/>
        <rFont val="나눔고딕"/>
        <family val="3"/>
        <charset val="129"/>
      </rPr>
      <t>지소</t>
    </r>
  </si>
  <si>
    <r>
      <rPr>
        <sz val="10"/>
        <rFont val="나눔고딕"/>
        <family val="3"/>
        <charset val="129"/>
      </rPr>
      <t>진료소</t>
    </r>
  </si>
  <si>
    <r>
      <rPr>
        <sz val="10"/>
        <rFont val="나눔고딕"/>
        <family val="3"/>
        <charset val="129"/>
      </rPr>
      <t>병원수</t>
    </r>
  </si>
  <si>
    <r>
      <rPr>
        <sz val="10"/>
        <rFont val="나눔고딕"/>
        <family val="3"/>
        <charset val="129"/>
      </rPr>
      <t>병상수</t>
    </r>
  </si>
  <si>
    <r>
      <rPr>
        <sz val="10"/>
        <rFont val="나눔고딕"/>
        <family val="3"/>
        <charset val="129"/>
      </rPr>
      <t>의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원</t>
    </r>
  </si>
  <si>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소</t>
    </r>
  </si>
  <si>
    <r>
      <rPr>
        <sz val="9"/>
        <rFont val="나눔고딕"/>
        <family val="3"/>
        <charset val="129"/>
      </rPr>
      <t>의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>사</t>
    </r>
    <r>
      <rPr>
        <sz val="9"/>
        <rFont val="Arial Narrow"/>
        <family val="2"/>
      </rPr>
      <t>Physi
-cians</t>
    </r>
  </si>
  <si>
    <r>
      <rPr>
        <sz val="9"/>
        <rFont val="나눔고딕"/>
        <family val="3"/>
        <charset val="129"/>
      </rPr>
      <t>치과의사</t>
    </r>
    <r>
      <rPr>
        <sz val="9"/>
        <rFont val="Arial Narrow"/>
        <family val="2"/>
      </rPr>
      <t>Dentists</t>
    </r>
  </si>
  <si>
    <r>
      <rPr>
        <sz val="9"/>
        <rFont val="나눔고딕"/>
        <family val="3"/>
        <charset val="129"/>
      </rPr>
      <t>한의사</t>
    </r>
    <r>
      <rPr>
        <sz val="9"/>
        <rFont val="Arial Narrow"/>
        <family val="2"/>
      </rPr>
      <t>Oriental
 medical
 doctors</t>
    </r>
  </si>
  <si>
    <r>
      <rPr>
        <sz val="9"/>
        <rFont val="나눔고딕"/>
        <family val="3"/>
        <charset val="129"/>
      </rPr>
      <t>약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사</t>
    </r>
    <r>
      <rPr>
        <sz val="9"/>
        <rFont val="Arial Narrow"/>
        <family val="2"/>
      </rPr>
      <t>Pharma
-cist</t>
    </r>
  </si>
  <si>
    <r>
      <rPr>
        <sz val="9"/>
        <rFont val="나눔고딕"/>
        <family val="3"/>
        <charset val="129"/>
      </rPr>
      <t>조산사</t>
    </r>
    <r>
      <rPr>
        <sz val="9"/>
        <rFont val="Arial Narrow"/>
        <family val="2"/>
      </rPr>
      <t>Midwives</t>
    </r>
  </si>
  <si>
    <r>
      <rPr>
        <sz val="9"/>
        <rFont val="나눔고딕"/>
        <family val="3"/>
        <charset val="129"/>
      </rPr>
      <t>간호사</t>
    </r>
    <r>
      <rPr>
        <sz val="9"/>
        <rFont val="Arial Narrow"/>
        <family val="2"/>
      </rPr>
      <t>Nurses</t>
    </r>
  </si>
  <si>
    <r>
      <rPr>
        <sz val="9"/>
        <rFont val="나눔고딕"/>
        <family val="3"/>
        <charset val="129"/>
      </rPr>
      <t>임상병리사</t>
    </r>
    <r>
      <rPr>
        <sz val="9"/>
        <rFont val="Arial Narrow"/>
        <family val="2"/>
      </rPr>
      <t>Clinic Pathology
technicians</t>
    </r>
  </si>
  <si>
    <r>
      <rPr>
        <sz val="9"/>
        <rFont val="나눔고딕"/>
        <family val="3"/>
        <charset val="129"/>
      </rPr>
      <t>방사선사</t>
    </r>
    <r>
      <rPr>
        <sz val="9"/>
        <rFont val="Arial Narrow"/>
        <family val="2"/>
      </rPr>
      <t>Radiolo
gical
technicians</t>
    </r>
  </si>
  <si>
    <r>
      <rPr>
        <sz val="9"/>
        <rFont val="나눔고딕"/>
        <family val="3"/>
        <charset val="129"/>
      </rPr>
      <t>물리치료사</t>
    </r>
    <r>
      <rPr>
        <sz val="9"/>
        <rFont val="Arial Narrow"/>
        <family val="2"/>
      </rPr>
      <t>Physical
therapy
technicians</t>
    </r>
  </si>
  <si>
    <t>치과위생사Dental
hygienics
techni-cians</t>
  </si>
  <si>
    <t>영양사Nutrion
techni-cians</t>
  </si>
  <si>
    <t>간호조무사Nurse
aids</t>
  </si>
  <si>
    <t>의무기록사Medical
records
technicians</t>
  </si>
  <si>
    <t>위생사위생Medical
corps
men</t>
  </si>
  <si>
    <t>정신보건전문의Mental
and health
specialists</t>
  </si>
  <si>
    <t>정보처리기사Data  
processing
technicians</t>
  </si>
  <si>
    <t>응급구조사Emergency
rescue
specialists</t>
  </si>
  <si>
    <t>보건직Public health 
workers</t>
  </si>
  <si>
    <t>행정직Administ-rative
workers</t>
  </si>
  <si>
    <t>기타Others</t>
  </si>
  <si>
    <t>단위 : 명</t>
    <phoneticPr fontId="10" type="noConversion"/>
  </si>
  <si>
    <t>방사선사Radiological
technicians</t>
  </si>
  <si>
    <t>소  계Subtotal</t>
  </si>
  <si>
    <t>기 타Others</t>
  </si>
  <si>
    <t>보건진료원Primary health care
center's practitioners</t>
  </si>
  <si>
    <t>보건진료소
Primary health carecenters</t>
    <phoneticPr fontId="14" type="noConversion"/>
  </si>
  <si>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</si>
  <si>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약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국</t>
    </r>
  </si>
  <si>
    <t>상  동</t>
    <phoneticPr fontId="10" type="noConversion"/>
  </si>
  <si>
    <t>연  동</t>
    <phoneticPr fontId="14" type="noConversion"/>
  </si>
  <si>
    <t>연  동</t>
    <phoneticPr fontId="10" type="noConversion"/>
  </si>
  <si>
    <t>한약국dispensary of Oriental medicine</t>
  </si>
  <si>
    <t>약업사Drugist</t>
  </si>
  <si>
    <t>의료기기수리업Medical instruments repair and maintenance</t>
  </si>
  <si>
    <t>합계
Total</t>
    <phoneticPr fontId="14" type="noConversion"/>
  </si>
  <si>
    <t>연   별
Year
행정동
Dong</t>
    <phoneticPr fontId="14" type="noConversion"/>
  </si>
  <si>
    <t>간호조무사
Nurse aides</t>
    <phoneticPr fontId="10" type="noConversion"/>
  </si>
  <si>
    <t>의료기사
Medical technicians</t>
    <phoneticPr fontId="10" type="noConversion"/>
  </si>
  <si>
    <t>의무기록사
Medical record
technicians</t>
    <phoneticPr fontId="10" type="noConversion"/>
  </si>
  <si>
    <t>상근의사
Full-time</t>
    <phoneticPr fontId="10" type="noConversion"/>
  </si>
  <si>
    <t>치과의사
Dentists</t>
    <phoneticPr fontId="10" type="noConversion"/>
  </si>
  <si>
    <t>주1)‘관광호텔’을 포함한 수치임</t>
    <phoneticPr fontId="14" type="noConversion"/>
  </si>
  <si>
    <t>연별
동별
Year&amp;
Dong</t>
    <phoneticPr fontId="10" type="noConversion"/>
  </si>
  <si>
    <t xml:space="preserve"> 연별
 동별
Year&amp;
Dong</t>
    <phoneticPr fontId="10" type="noConversion"/>
  </si>
  <si>
    <r>
      <rPr>
        <sz val="9"/>
        <rFont val="나눔고딕"/>
        <family val="3"/>
        <charset val="129"/>
      </rPr>
      <t>한의사</t>
    </r>
    <r>
      <rPr>
        <sz val="9"/>
        <rFont val="Arial Narrow"/>
        <family val="2"/>
      </rPr>
      <t>Oriental medical doctors</t>
    </r>
  </si>
  <si>
    <r>
      <rPr>
        <sz val="9"/>
        <rFont val="나눔고딕"/>
        <family val="3"/>
        <charset val="129"/>
      </rPr>
      <t>약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>사</t>
    </r>
    <r>
      <rPr>
        <sz val="9"/>
        <rFont val="Arial Narrow"/>
        <family val="2"/>
      </rPr>
      <t>Pharmacists</t>
    </r>
  </si>
  <si>
    <r>
      <rPr>
        <sz val="9"/>
        <rFont val="나눔고딕"/>
        <family val="3"/>
        <charset val="129"/>
      </rPr>
      <t>치과위생사</t>
    </r>
    <r>
      <rPr>
        <sz val="9"/>
        <rFont val="Arial Narrow"/>
        <family val="2"/>
      </rPr>
      <t>Dental
hygienics
technicians</t>
    </r>
  </si>
  <si>
    <t>자료 : 보건위생과</t>
    <phoneticPr fontId="31" type="noConversion"/>
  </si>
  <si>
    <t>주) 정원기준, 2019년부터 서식 변경</t>
    <phoneticPr fontId="10" type="noConversion"/>
  </si>
  <si>
    <t>주) 정원기준, 2019년부터 서식 변경</t>
    <phoneticPr fontId="10" type="noConversion"/>
  </si>
  <si>
    <t>자료 : 보건위생과</t>
    <phoneticPr fontId="10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</si>
  <si>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계</t>
    </r>
    <r>
      <rPr>
        <vertAlign val="superscript"/>
        <sz val="10"/>
        <rFont val="Arial Narrow"/>
        <family val="2"/>
      </rPr>
      <t xml:space="preserve"> 1)</t>
    </r>
    <phoneticPr fontId="14" type="noConversion"/>
  </si>
  <si>
    <r>
      <rPr>
        <sz val="10"/>
        <rFont val="나눔고딕"/>
        <family val="3"/>
        <charset val="129"/>
      </rPr>
      <t>병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원</t>
    </r>
    <r>
      <rPr>
        <vertAlign val="superscript"/>
        <sz val="10"/>
        <rFont val="Arial Narrow"/>
        <family val="2"/>
      </rPr>
      <t xml:space="preserve"> 2)</t>
    </r>
    <phoneticPr fontId="14" type="noConversion"/>
  </si>
  <si>
    <r>
      <rPr>
        <sz val="10"/>
        <rFont val="나눔고딕"/>
        <family val="3"/>
        <charset val="129"/>
      </rPr>
      <t>특수병원</t>
    </r>
    <r>
      <rPr>
        <vertAlign val="superscript"/>
        <sz val="10"/>
        <rFont val="Arial Narrow"/>
        <family val="2"/>
      </rPr>
      <t>3)</t>
    </r>
    <phoneticPr fontId="14" type="noConversion"/>
  </si>
  <si>
    <r>
      <rPr>
        <sz val="10"/>
        <rFont val="나눔고딕"/>
        <family val="3"/>
        <charset val="129"/>
      </rPr>
      <t>요양병원</t>
    </r>
    <phoneticPr fontId="14" type="noConversion"/>
  </si>
  <si>
    <r>
      <rPr>
        <sz val="10"/>
        <rFont val="나눔고딕"/>
        <family val="3"/>
        <charset val="129"/>
      </rPr>
      <t>치과병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의</t>
    </r>
    <r>
      <rPr>
        <sz val="10"/>
        <rFont val="Arial Narrow"/>
        <family val="2"/>
      </rPr>
      <t>)</t>
    </r>
    <r>
      <rPr>
        <sz val="10"/>
        <rFont val="나눔고딕"/>
        <family val="3"/>
        <charset val="129"/>
      </rPr>
      <t>원</t>
    </r>
    <phoneticPr fontId="14" type="noConversion"/>
  </si>
  <si>
    <r>
      <rPr>
        <sz val="10"/>
        <rFont val="나눔고딕"/>
        <family val="3"/>
        <charset val="129"/>
      </rPr>
      <t>한방병원</t>
    </r>
    <phoneticPr fontId="14" type="noConversion"/>
  </si>
  <si>
    <r>
      <rPr>
        <sz val="10"/>
        <rFont val="나눔고딕"/>
        <family val="3"/>
        <charset val="129"/>
      </rPr>
      <t>한의원</t>
    </r>
    <phoneticPr fontId="14" type="noConversion"/>
  </si>
  <si>
    <r>
      <rPr>
        <sz val="10"/>
        <rFont val="나눔고딕"/>
        <family val="3"/>
        <charset val="129"/>
      </rPr>
      <t>부속의원</t>
    </r>
    <phoneticPr fontId="14" type="noConversion"/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</si>
  <si>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건</t>
    </r>
    <phoneticPr fontId="14" type="noConversion"/>
  </si>
  <si>
    <r>
      <rPr>
        <sz val="10"/>
        <rFont val="나눔고딕"/>
        <family val="3"/>
        <charset val="129"/>
      </rPr>
      <t>보건소</t>
    </r>
    <phoneticPr fontId="14" type="noConversion"/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</si>
  <si>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건</t>
    </r>
    <phoneticPr fontId="14" type="noConversion"/>
  </si>
  <si>
    <r>
      <rPr>
        <sz val="10"/>
        <rFont val="나눔고딕"/>
        <family val="3"/>
        <charset val="129"/>
      </rPr>
      <t>의료원</t>
    </r>
    <phoneticPr fontId="14" type="noConversion"/>
  </si>
  <si>
    <r>
      <rPr>
        <sz val="10"/>
        <rFont val="나눔고딕"/>
        <family val="3"/>
        <charset val="129"/>
      </rPr>
      <t>병상수</t>
    </r>
    <phoneticPr fontId="14" type="noConversion"/>
  </si>
  <si>
    <t>1. 의료기관</t>
    <phoneticPr fontId="14" type="noConversion"/>
  </si>
  <si>
    <t>1. 의료기관(속)</t>
    <phoneticPr fontId="1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</si>
  <si>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10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</si>
  <si>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10" type="noConversion"/>
  </si>
  <si>
    <r>
      <rPr>
        <sz val="10"/>
        <rFont val="나눔고딕"/>
        <family val="3"/>
        <charset val="129"/>
      </rPr>
      <t>의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사</t>
    </r>
    <r>
      <rPr>
        <sz val="10"/>
        <rFont val="Arial Narrow"/>
        <family val="2"/>
      </rPr>
      <t xml:space="preserve">    Physicians</t>
    </r>
    <phoneticPr fontId="10" type="noConversion"/>
  </si>
  <si>
    <r>
      <rPr>
        <sz val="10"/>
        <rFont val="나눔고딕"/>
        <family val="3"/>
        <charset val="129"/>
      </rPr>
      <t>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사
</t>
    </r>
    <r>
      <rPr>
        <sz val="10"/>
        <rFont val="Arial Narrow"/>
        <family val="2"/>
      </rPr>
      <t>Oriental
medical doctors</t>
    </r>
    <phoneticPr fontId="10" type="noConversion"/>
  </si>
  <si>
    <r>
      <t xml:space="preserve"> </t>
    </r>
    <r>
      <rPr>
        <sz val="10"/>
        <rFont val="나눔고딕"/>
        <family val="3"/>
        <charset val="129"/>
      </rPr>
      <t xml:space="preserve">비상근의사
</t>
    </r>
    <r>
      <rPr>
        <sz val="10"/>
        <rFont val="Arial Narrow"/>
        <family val="2"/>
      </rPr>
      <t>Part-time</t>
    </r>
    <phoneticPr fontId="10" type="noConversion"/>
  </si>
  <si>
    <r>
      <rPr>
        <sz val="10"/>
        <rFont val="나눔고딕"/>
        <family val="3"/>
        <charset val="129"/>
      </rPr>
      <t>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사</t>
    </r>
    <r>
      <rPr>
        <vertAlign val="superscript"/>
        <sz val="10"/>
        <rFont val="Arial Narrow"/>
        <family val="2"/>
      </rPr>
      <t xml:space="preserve"> 1)
</t>
    </r>
    <r>
      <rPr>
        <sz val="10"/>
        <rFont val="Arial Narrow"/>
        <family val="2"/>
      </rPr>
      <t>Pharmacists</t>
    </r>
    <phoneticPr fontId="10" type="noConversion"/>
  </si>
  <si>
    <r>
      <rPr>
        <sz val="10"/>
        <rFont val="나눔고딕"/>
        <family val="3"/>
        <charset val="129"/>
      </rPr>
      <t xml:space="preserve">간호사
</t>
    </r>
    <r>
      <rPr>
        <sz val="10"/>
        <rFont val="Arial Narrow"/>
        <family val="2"/>
      </rPr>
      <t>Nurses</t>
    </r>
    <phoneticPr fontId="10" type="noConversion"/>
  </si>
  <si>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사
</t>
    </r>
    <r>
      <rPr>
        <sz val="10"/>
        <rFont val="Arial Narrow"/>
        <family val="2"/>
      </rPr>
      <t>Midwives</t>
    </r>
    <phoneticPr fontId="10" type="noConversion"/>
  </si>
  <si>
    <r>
      <rPr>
        <sz val="9"/>
        <rFont val="나눔고딕"/>
        <family val="3"/>
        <charset val="129"/>
      </rPr>
      <t xml:space="preserve">연별
</t>
    </r>
    <r>
      <rPr>
        <sz val="9"/>
        <rFont val="Arial Narrow"/>
        <family val="2"/>
      </rPr>
      <t xml:space="preserve"> Year </t>
    </r>
    <phoneticPr fontId="10" type="noConversion"/>
  </si>
  <si>
    <r>
      <rPr>
        <sz val="9"/>
        <rFont val="나눔고딕"/>
        <family val="3"/>
        <charset val="129"/>
      </rPr>
      <t xml:space="preserve">합계
</t>
    </r>
    <r>
      <rPr>
        <sz val="9"/>
        <rFont val="Arial Narrow"/>
        <family val="2"/>
      </rPr>
      <t>Total</t>
    </r>
    <phoneticPr fontId="31" type="noConversion"/>
  </si>
  <si>
    <r>
      <rPr>
        <sz val="9"/>
        <rFont val="나눔고딕"/>
        <family val="3"/>
        <charset val="129"/>
      </rPr>
      <t xml:space="preserve">소장
</t>
    </r>
    <r>
      <rPr>
        <sz val="9"/>
        <rFont val="Arial Narrow"/>
        <family val="2"/>
      </rPr>
      <t>Director</t>
    </r>
    <phoneticPr fontId="31" type="noConversion"/>
  </si>
  <si>
    <r>
      <rPr>
        <sz val="9"/>
        <rFont val="나눔고딕"/>
        <family val="3"/>
        <charset val="129"/>
      </rPr>
      <t>의사</t>
    </r>
    <r>
      <rPr>
        <sz val="9"/>
        <rFont val="Arial Narrow"/>
        <family val="2"/>
      </rPr>
      <t xml:space="preserve"> 
Physicians</t>
    </r>
    <phoneticPr fontId="31" type="noConversion"/>
  </si>
  <si>
    <r>
      <rPr>
        <sz val="9"/>
        <rFont val="나눔고딕"/>
        <family val="3"/>
        <charset val="129"/>
      </rPr>
      <t xml:space="preserve">치과의사
</t>
    </r>
    <r>
      <rPr>
        <sz val="9"/>
        <rFont val="Arial Narrow"/>
        <family val="2"/>
      </rPr>
      <t>Dentists</t>
    </r>
    <phoneticPr fontId="31" type="noConversion"/>
  </si>
  <si>
    <r>
      <rPr>
        <sz val="9"/>
        <rFont val="나눔고딕"/>
        <family val="3"/>
        <charset val="129"/>
      </rPr>
      <t xml:space="preserve">한의사
</t>
    </r>
    <r>
      <rPr>
        <sz val="9"/>
        <rFont val="Arial Narrow"/>
        <family val="2"/>
      </rPr>
      <t>Oriental Medical Doctors</t>
    </r>
    <phoneticPr fontId="31" type="noConversion"/>
  </si>
  <si>
    <r>
      <rPr>
        <sz val="9"/>
        <rFont val="나눔고딕"/>
        <family val="3"/>
        <charset val="129"/>
      </rPr>
      <t>약사</t>
    </r>
    <r>
      <rPr>
        <sz val="9"/>
        <rFont val="Arial Narrow"/>
        <family val="2"/>
      </rPr>
      <t xml:space="preserve"> 
Pharma
cists</t>
    </r>
    <phoneticPr fontId="31" type="noConversion"/>
  </si>
  <si>
    <r>
      <rPr>
        <sz val="9"/>
        <rFont val="나눔고딕"/>
        <family val="3"/>
        <charset val="129"/>
      </rPr>
      <t xml:space="preserve">의사
</t>
    </r>
    <r>
      <rPr>
        <sz val="9"/>
        <rFont val="Arial Narrow"/>
        <family val="2"/>
      </rPr>
      <t>Director 
(Physic
ians)</t>
    </r>
    <phoneticPr fontId="31" type="noConversion"/>
  </si>
  <si>
    <r>
      <rPr>
        <sz val="9"/>
        <rFont val="나눔고딕"/>
        <family val="3"/>
        <charset val="129"/>
      </rPr>
      <t>의사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외
</t>
    </r>
    <r>
      <rPr>
        <sz val="9"/>
        <rFont val="Arial Narrow"/>
        <family val="2"/>
      </rPr>
      <t>Director
(Non-Physic
ians)</t>
    </r>
    <phoneticPr fontId="10" type="noConversion"/>
  </si>
  <si>
    <r>
      <rPr>
        <sz val="9"/>
        <rFont val="나눔고딕"/>
        <family val="3"/>
        <charset val="129"/>
      </rPr>
      <t xml:space="preserve">의무직
</t>
    </r>
    <r>
      <rPr>
        <sz val="9"/>
        <rFont val="Arial Narrow"/>
        <family val="2"/>
      </rPr>
      <t xml:space="preserve">Medical officer
</t>
    </r>
    <phoneticPr fontId="10" type="noConversion"/>
  </si>
  <si>
    <r>
      <rPr>
        <sz val="9"/>
        <rFont val="나눔고딕"/>
        <family val="3"/>
        <charset val="129"/>
      </rPr>
      <t xml:space="preserve">계약직
</t>
    </r>
    <r>
      <rPr>
        <sz val="9"/>
        <rFont val="Arial Narrow"/>
        <family val="2"/>
      </rPr>
      <t>Tempoary
Medical officer</t>
    </r>
    <phoneticPr fontId="31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</si>
  <si>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doctor</t>
    </r>
    <phoneticPr fontId="31" type="noConversion"/>
  </si>
  <si>
    <r>
      <rPr>
        <sz val="9"/>
        <rFont val="나눔고딕"/>
        <family val="3"/>
        <charset val="129"/>
      </rPr>
      <t xml:space="preserve">일반
</t>
    </r>
    <r>
      <rPr>
        <sz val="9"/>
        <rFont val="Arial Narrow"/>
        <family val="2"/>
      </rPr>
      <t>Dental officer</t>
    </r>
    <phoneticPr fontId="31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</si>
  <si>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dentist</t>
    </r>
    <phoneticPr fontId="31" type="noConversion"/>
  </si>
  <si>
    <r>
      <rPr>
        <sz val="9"/>
        <rFont val="나눔고딕"/>
        <family val="3"/>
        <charset val="129"/>
      </rPr>
      <t xml:space="preserve">일반
</t>
    </r>
    <r>
      <rPr>
        <sz val="9"/>
        <rFont val="Arial Narrow"/>
        <family val="2"/>
      </rPr>
      <t>Oriental medical officer</t>
    </r>
    <phoneticPr fontId="31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</si>
  <si>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OMD</t>
    </r>
    <phoneticPr fontId="31" type="noConversion"/>
  </si>
  <si>
    <r>
      <rPr>
        <sz val="9"/>
        <rFont val="나눔고딕"/>
        <family val="3"/>
        <charset val="129"/>
      </rPr>
      <t xml:space="preserve">간호사
</t>
    </r>
    <r>
      <rPr>
        <sz val="9"/>
        <rFont val="Arial Narrow"/>
        <family val="2"/>
      </rPr>
      <t>Nurses</t>
    </r>
    <phoneticPr fontId="31" type="noConversion"/>
  </si>
  <si>
    <r>
      <rPr>
        <sz val="9"/>
        <rFont val="나눔고딕"/>
        <family val="3"/>
        <charset val="129"/>
      </rPr>
      <t xml:space="preserve">영양사
</t>
    </r>
    <r>
      <rPr>
        <sz val="9"/>
        <rFont val="Arial Narrow"/>
        <family val="2"/>
      </rPr>
      <t>Dietitians</t>
    </r>
    <phoneticPr fontId="31" type="noConversion"/>
  </si>
  <si>
    <r>
      <rPr>
        <sz val="9"/>
        <rFont val="나눔고딕"/>
        <family val="3"/>
        <charset val="129"/>
      </rPr>
      <t>의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료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기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사
</t>
    </r>
    <r>
      <rPr>
        <sz val="9"/>
        <rFont val="Arial Narrow"/>
        <family val="2"/>
      </rPr>
      <t>Medical Technicians</t>
    </r>
    <phoneticPr fontId="31" type="noConversion"/>
  </si>
  <si>
    <r>
      <rPr>
        <sz val="9"/>
        <rFont val="나눔고딕"/>
        <family val="3"/>
        <charset val="129"/>
      </rPr>
      <t>간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호
조무사
</t>
    </r>
    <r>
      <rPr>
        <sz val="9"/>
        <rFont val="Arial Narrow"/>
        <family val="2"/>
      </rPr>
      <t>Nursing
aides</t>
    </r>
    <phoneticPr fontId="31" type="noConversion"/>
  </si>
  <si>
    <r>
      <rPr>
        <sz val="9"/>
        <rFont val="나눔고딕"/>
        <family val="3"/>
        <charset val="129"/>
      </rPr>
      <t xml:space="preserve">행정직
</t>
    </r>
    <r>
      <rPr>
        <sz val="9"/>
        <rFont val="Arial Narrow"/>
        <family val="2"/>
      </rPr>
      <t>Public Administrators</t>
    </r>
    <phoneticPr fontId="31" type="noConversion"/>
  </si>
  <si>
    <r>
      <rPr>
        <sz val="9"/>
        <rFont val="나눔고딕"/>
        <family val="3"/>
        <charset val="129"/>
      </rPr>
      <t xml:space="preserve">보건직
</t>
    </r>
    <r>
      <rPr>
        <sz val="9"/>
        <rFont val="Arial Narrow"/>
        <family val="2"/>
      </rPr>
      <t>Pubic Health workers</t>
    </r>
    <phoneticPr fontId="31" type="noConversion"/>
  </si>
  <si>
    <r>
      <rPr>
        <sz val="9"/>
        <rFont val="나눔고딕"/>
        <family val="3"/>
        <charset val="129"/>
      </rPr>
      <t xml:space="preserve">기능직등
</t>
    </r>
    <r>
      <rPr>
        <sz val="9"/>
        <rFont val="Arial Narrow"/>
        <family val="2"/>
      </rPr>
      <t>Others</t>
    </r>
    <phoneticPr fontId="31" type="noConversion"/>
  </si>
  <si>
    <r>
      <rPr>
        <sz val="9"/>
        <rFont val="나눔고딕"/>
        <family val="3"/>
        <charset val="129"/>
      </rPr>
      <t xml:space="preserve">방사선사
</t>
    </r>
    <r>
      <rPr>
        <sz val="9"/>
        <rFont val="Arial Narrow"/>
        <family val="2"/>
      </rPr>
      <t>Radiological 
technicians</t>
    </r>
    <phoneticPr fontId="31" type="noConversion"/>
  </si>
  <si>
    <r>
      <rPr>
        <sz val="9"/>
        <rFont val="나눔고딕"/>
        <family val="3"/>
        <charset val="129"/>
      </rPr>
      <t>임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상
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병리사
</t>
    </r>
    <r>
      <rPr>
        <sz val="9"/>
        <rFont val="Arial Narrow"/>
        <family val="2"/>
      </rPr>
      <t>Clinical pathologists</t>
    </r>
    <phoneticPr fontId="31" type="noConversion"/>
  </si>
  <si>
    <r>
      <rPr>
        <sz val="9"/>
        <rFont val="나눔고딕"/>
        <family val="3"/>
        <charset val="129"/>
      </rPr>
      <t>치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과
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위생사
</t>
    </r>
    <r>
      <rPr>
        <sz val="9"/>
        <rFont val="Arial Narrow"/>
        <family val="2"/>
      </rPr>
      <t>Dental hygienists</t>
    </r>
    <phoneticPr fontId="31" type="noConversion"/>
  </si>
  <si>
    <r>
      <rPr>
        <sz val="9"/>
        <rFont val="나눔고딕"/>
        <family val="3"/>
        <charset val="129"/>
      </rPr>
      <t>물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리
치료사
</t>
    </r>
    <r>
      <rPr>
        <sz val="9"/>
        <rFont val="Arial Narrow"/>
        <family val="2"/>
      </rPr>
      <t>Physical therapists</t>
    </r>
    <phoneticPr fontId="31" type="noConversion"/>
  </si>
  <si>
    <r>
      <t xml:space="preserve"> </t>
    </r>
    <r>
      <rPr>
        <sz val="9"/>
        <rFont val="나눔고딕"/>
        <family val="3"/>
        <charset val="129"/>
      </rPr>
      <t xml:space="preserve">연별
</t>
    </r>
    <r>
      <rPr>
        <sz val="9"/>
        <rFont val="Arial Narrow"/>
        <family val="2"/>
      </rPr>
      <t xml:space="preserve">Year </t>
    </r>
    <phoneticPr fontId="10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</si>
  <si>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 xml:space="preserve"> · </t>
    </r>
    <r>
      <rPr>
        <sz val="9"/>
        <rFont val="나눔고딕"/>
        <family val="3"/>
        <charset val="129"/>
      </rPr>
      <t>자격종별</t>
    </r>
    <r>
      <rPr>
        <sz val="9"/>
        <rFont val="Arial Narrow"/>
        <family val="2"/>
      </rPr>
      <t xml:space="preserve">    by  Licence/ Qualification</t>
    </r>
    <phoneticPr fontId="14" type="noConversion"/>
  </si>
  <si>
    <r>
      <t xml:space="preserve"> </t>
    </r>
    <r>
      <rPr>
        <sz val="9"/>
        <rFont val="돋움"/>
        <family val="3"/>
        <charset val="129"/>
      </rPr>
      <t xml:space="preserve">연별
</t>
    </r>
    <r>
      <rPr>
        <sz val="9"/>
        <rFont val="Arial Narrow"/>
        <family val="2"/>
      </rPr>
      <t xml:space="preserve">Year </t>
    </r>
    <phoneticPr fontId="10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</si>
  <si>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 xml:space="preserve"> · </t>
    </r>
    <r>
      <rPr>
        <sz val="9"/>
        <rFont val="나눔고딕"/>
        <family val="3"/>
        <charset val="129"/>
      </rPr>
      <t>자격종별</t>
    </r>
    <r>
      <rPr>
        <sz val="9"/>
        <rFont val="Arial Narrow"/>
        <family val="2"/>
      </rPr>
      <t xml:space="preserve">    by  Licence/ Qualification</t>
    </r>
    <phoneticPr fontId="10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</si>
  <si>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>·</t>
    </r>
    <r>
      <rPr>
        <sz val="9"/>
        <rFont val="나눔고딕"/>
        <family val="3"/>
        <charset val="129"/>
      </rPr>
      <t>자격종별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외</t>
    </r>
    <r>
      <rPr>
        <sz val="9"/>
        <rFont val="Arial Narrow"/>
        <family val="2"/>
      </rPr>
      <t xml:space="preserve"> 
Others</t>
    </r>
    <phoneticPr fontId="14" type="noConversion"/>
  </si>
  <si>
    <t>3. 보건소 인력</t>
    <phoneticPr fontId="14" type="noConversion"/>
  </si>
  <si>
    <r>
      <rPr>
        <sz val="9"/>
        <rFont val="나눔고딕"/>
        <family val="3"/>
        <charset val="129"/>
      </rPr>
      <t xml:space="preserve">연별
</t>
    </r>
    <r>
      <rPr>
        <sz val="9"/>
        <rFont val="Arial Narrow"/>
        <family val="2"/>
      </rPr>
      <t xml:space="preserve">Year </t>
    </r>
    <phoneticPr fontId="10" type="noConversion"/>
  </si>
  <si>
    <r>
      <rPr>
        <sz val="9"/>
        <rFont val="나눔고딕"/>
        <family val="3"/>
        <charset val="129"/>
      </rPr>
      <t>합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계
</t>
    </r>
    <r>
      <rPr>
        <sz val="9"/>
        <rFont val="Arial Narrow"/>
        <family val="2"/>
      </rPr>
      <t>Total</t>
    </r>
  </si>
  <si>
    <r>
      <rPr>
        <sz val="9"/>
        <rFont val="나눔고딕"/>
        <family val="3"/>
        <charset val="129"/>
      </rPr>
      <t>의사</t>
    </r>
    <r>
      <rPr>
        <sz val="9"/>
        <rFont val="Arial Narrow"/>
        <family val="2"/>
      </rPr>
      <t xml:space="preserve"> 
Physicians</t>
    </r>
  </si>
  <si>
    <r>
      <rPr>
        <sz val="9"/>
        <rFont val="나눔고딕"/>
        <family val="3"/>
        <charset val="129"/>
      </rPr>
      <t xml:space="preserve">치과의사
</t>
    </r>
    <r>
      <rPr>
        <sz val="9"/>
        <rFont val="Arial Narrow"/>
        <family val="2"/>
      </rPr>
      <t>Dentists</t>
    </r>
  </si>
  <si>
    <r>
      <rPr>
        <sz val="9"/>
        <rFont val="나눔고딕"/>
        <family val="3"/>
        <charset val="129"/>
      </rPr>
      <t xml:space="preserve">한의사
</t>
    </r>
    <r>
      <rPr>
        <sz val="9"/>
        <rFont val="Arial Narrow"/>
        <family val="2"/>
      </rPr>
      <t>Oriental Medical Doctors</t>
    </r>
  </si>
  <si>
    <r>
      <rPr>
        <sz val="9"/>
        <rFont val="나눔고딕"/>
        <family val="3"/>
        <charset val="129"/>
      </rPr>
      <t>약사</t>
    </r>
    <r>
      <rPr>
        <sz val="9"/>
        <rFont val="Arial Narrow"/>
        <family val="2"/>
      </rPr>
      <t xml:space="preserve"> 
Pharma
cists</t>
    </r>
  </si>
  <si>
    <r>
      <rPr>
        <sz val="9"/>
        <rFont val="나눔고딕"/>
        <family val="3"/>
        <charset val="129"/>
      </rPr>
      <t xml:space="preserve">의무직
</t>
    </r>
    <r>
      <rPr>
        <sz val="9"/>
        <rFont val="Arial Narrow"/>
        <family val="2"/>
      </rPr>
      <t>Medical officer</t>
    </r>
    <phoneticPr fontId="10" type="noConversion"/>
  </si>
  <si>
    <r>
      <rPr>
        <sz val="9"/>
        <rFont val="나눔고딕"/>
        <family val="3"/>
        <charset val="129"/>
      </rPr>
      <t xml:space="preserve">계약직
</t>
    </r>
    <r>
      <rPr>
        <sz val="9"/>
        <rFont val="Arial Narrow"/>
        <family val="2"/>
      </rPr>
      <t>Tempoary
Medical officer</t>
    </r>
    <phoneticPr fontId="14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</si>
  <si>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doctor</t>
    </r>
    <phoneticPr fontId="14" type="noConversion"/>
  </si>
  <si>
    <r>
      <rPr>
        <sz val="9"/>
        <rFont val="나눔고딕"/>
        <family val="3"/>
        <charset val="129"/>
      </rPr>
      <t xml:space="preserve">일반
</t>
    </r>
    <r>
      <rPr>
        <sz val="9"/>
        <rFont val="Arial Narrow"/>
        <family val="2"/>
      </rPr>
      <t>Dental officerr</t>
    </r>
    <phoneticPr fontId="14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</si>
  <si>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dentist</t>
    </r>
    <phoneticPr fontId="14" type="noConversion"/>
  </si>
  <si>
    <r>
      <rPr>
        <sz val="9"/>
        <rFont val="나눔고딕"/>
        <family val="3"/>
        <charset val="129"/>
      </rPr>
      <t xml:space="preserve">일반
</t>
    </r>
    <r>
      <rPr>
        <sz val="9"/>
        <rFont val="Arial Narrow"/>
        <family val="2"/>
      </rPr>
      <t>Oriental medical officer</t>
    </r>
    <phoneticPr fontId="14" type="noConversion"/>
  </si>
  <si>
    <r>
      <rPr>
        <sz val="9"/>
        <rFont val="나눔고딕"/>
        <family val="3"/>
        <charset val="129"/>
      </rPr>
      <t>공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중
보건의
</t>
    </r>
    <r>
      <rPr>
        <sz val="9"/>
        <rFont val="Arial Narrow"/>
        <family val="2"/>
      </rPr>
      <t>Public health OMD</t>
    </r>
    <phoneticPr fontId="14" type="noConversion"/>
  </si>
  <si>
    <r>
      <rPr>
        <sz val="9"/>
        <rFont val="나눔고딕"/>
        <family val="3"/>
        <charset val="129"/>
      </rPr>
      <t xml:space="preserve">간호사
</t>
    </r>
    <r>
      <rPr>
        <sz val="9"/>
        <rFont val="Arial Narrow"/>
        <family val="2"/>
      </rPr>
      <t xml:space="preserve">Nurses
</t>
    </r>
  </si>
  <si>
    <r>
      <rPr>
        <sz val="9"/>
        <rFont val="나눔고딕"/>
        <family val="3"/>
        <charset val="129"/>
      </rPr>
      <t xml:space="preserve">영양사
</t>
    </r>
    <r>
      <rPr>
        <sz val="9"/>
        <rFont val="Arial Narrow"/>
        <family val="2"/>
      </rPr>
      <t xml:space="preserve">Dietitians
</t>
    </r>
  </si>
  <si>
    <r>
      <rPr>
        <sz val="9"/>
        <rFont val="나눔고딕"/>
        <family val="3"/>
        <charset val="129"/>
      </rPr>
      <t>의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료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기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사
</t>
    </r>
    <r>
      <rPr>
        <sz val="9"/>
        <rFont val="Arial Narrow"/>
        <family val="2"/>
      </rPr>
      <t>Medical Technicians</t>
    </r>
  </si>
  <si>
    <r>
      <rPr>
        <sz val="9"/>
        <rFont val="나눔고딕"/>
        <family val="3"/>
        <charset val="129"/>
      </rPr>
      <t>간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호
조무사
</t>
    </r>
    <r>
      <rPr>
        <sz val="9"/>
        <rFont val="Arial Narrow"/>
        <family val="2"/>
      </rPr>
      <t>Nursing
aides</t>
    </r>
    <phoneticPr fontId="14" type="noConversion"/>
  </si>
  <si>
    <r>
      <rPr>
        <sz val="9"/>
        <rFont val="나눔고딕"/>
        <family val="3"/>
        <charset val="129"/>
      </rPr>
      <t xml:space="preserve">행정직
</t>
    </r>
    <r>
      <rPr>
        <sz val="9"/>
        <rFont val="Arial Narrow"/>
        <family val="2"/>
      </rPr>
      <t>Public Administrators</t>
    </r>
    <phoneticPr fontId="14" type="noConversion"/>
  </si>
  <si>
    <r>
      <rPr>
        <sz val="9"/>
        <rFont val="나눔고딕"/>
        <family val="3"/>
        <charset val="129"/>
      </rPr>
      <t xml:space="preserve">보건직
</t>
    </r>
    <r>
      <rPr>
        <sz val="9"/>
        <rFont val="Arial Narrow"/>
        <family val="2"/>
      </rPr>
      <t>Pubic Health workers</t>
    </r>
    <phoneticPr fontId="14" type="noConversion"/>
  </si>
  <si>
    <r>
      <rPr>
        <sz val="9"/>
        <rFont val="나눔고딕"/>
        <family val="3"/>
        <charset val="129"/>
      </rPr>
      <t xml:space="preserve">기능직등
</t>
    </r>
    <r>
      <rPr>
        <sz val="9"/>
        <rFont val="Arial Narrow"/>
        <family val="2"/>
      </rPr>
      <t>Others</t>
    </r>
    <phoneticPr fontId="10" type="noConversion"/>
  </si>
  <si>
    <r>
      <rPr>
        <sz val="9"/>
        <rFont val="나눔고딕"/>
        <family val="3"/>
        <charset val="129"/>
      </rPr>
      <t xml:space="preserve">방사선사
</t>
    </r>
    <r>
      <rPr>
        <sz val="9"/>
        <rFont val="Arial Narrow"/>
        <family val="2"/>
      </rPr>
      <t>Radiological 
technicians</t>
    </r>
    <phoneticPr fontId="14" type="noConversion"/>
  </si>
  <si>
    <r>
      <rPr>
        <sz val="9"/>
        <rFont val="나눔고딕"/>
        <family val="3"/>
        <charset val="129"/>
      </rPr>
      <t>임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상
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병리사
</t>
    </r>
    <r>
      <rPr>
        <sz val="9"/>
        <rFont val="Arial Narrow"/>
        <family val="2"/>
      </rPr>
      <t>Clinical pathologists</t>
    </r>
    <phoneticPr fontId="14" type="noConversion"/>
  </si>
  <si>
    <r>
      <rPr>
        <sz val="9"/>
        <rFont val="나눔고딕"/>
        <family val="3"/>
        <charset val="129"/>
      </rPr>
      <t>치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과
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 xml:space="preserve">위생사
</t>
    </r>
    <r>
      <rPr>
        <sz val="9"/>
        <rFont val="Arial Narrow"/>
        <family val="2"/>
      </rPr>
      <t>Dental hygienists</t>
    </r>
    <phoneticPr fontId="14" type="noConversion"/>
  </si>
  <si>
    <r>
      <rPr>
        <sz val="9"/>
        <rFont val="나눔고딕"/>
        <family val="3"/>
        <charset val="129"/>
      </rPr>
      <t>물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 xml:space="preserve">리
치료사
</t>
    </r>
    <r>
      <rPr>
        <sz val="9"/>
        <rFont val="Arial Narrow"/>
        <family val="2"/>
      </rPr>
      <t>Physical therapists</t>
    </r>
    <phoneticPr fontId="14" type="noConversion"/>
  </si>
  <si>
    <r>
      <rPr>
        <sz val="9"/>
        <rFont val="나눔고딕"/>
        <family val="3"/>
        <charset val="129"/>
      </rPr>
      <t xml:space="preserve">연별
</t>
    </r>
    <r>
      <rPr>
        <sz val="9"/>
        <rFont val="Arial Narrow"/>
        <family val="2"/>
      </rPr>
      <t>Year</t>
    </r>
    <phoneticPr fontId="14" type="noConversion"/>
  </si>
  <si>
    <r>
      <rPr>
        <sz val="9"/>
        <rFont val="나눔고딕"/>
        <family val="3"/>
        <charset val="129"/>
      </rPr>
      <t>합</t>
    </r>
    <r>
      <rPr>
        <sz val="9"/>
        <rFont val="Arial Narrow"/>
        <family val="2"/>
      </rPr>
      <t xml:space="preserve">   </t>
    </r>
    <r>
      <rPr>
        <sz val="9"/>
        <rFont val="나눔고딕"/>
        <family val="3"/>
        <charset val="129"/>
      </rPr>
      <t>계</t>
    </r>
    <phoneticPr fontId="14" type="noConversion"/>
  </si>
  <si>
    <r>
      <rPr>
        <sz val="9"/>
        <rFont val="나눔고딕"/>
        <family val="3"/>
        <charset val="129"/>
      </rPr>
      <t>보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건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지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소</t>
    </r>
    <r>
      <rPr>
        <sz val="9"/>
        <rFont val="Arial Narrow"/>
        <family val="2"/>
      </rPr>
      <t xml:space="preserve">    Health Sub-center</t>
    </r>
    <phoneticPr fontId="14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</si>
  <si>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 xml:space="preserve"> · </t>
    </r>
    <r>
      <rPr>
        <sz val="9"/>
        <rFont val="나눔고딕"/>
        <family val="3"/>
        <charset val="129"/>
      </rPr>
      <t>자격종별</t>
    </r>
    <r>
      <rPr>
        <sz val="9"/>
        <rFont val="Arial Narrow"/>
        <family val="2"/>
      </rPr>
      <t xml:space="preserve">     by  Licence/ Qualification</t>
    </r>
    <phoneticPr fontId="14" type="noConversion"/>
  </si>
  <si>
    <r>
      <rPr>
        <sz val="9"/>
        <rFont val="나눔고딕"/>
        <family val="3"/>
        <charset val="129"/>
      </rPr>
      <t>의사</t>
    </r>
    <r>
      <rPr>
        <sz val="9"/>
        <rFont val="Arial Narrow"/>
        <family val="2"/>
      </rPr>
      <t>Physicians</t>
    </r>
    <phoneticPr fontId="14" type="noConversion"/>
  </si>
  <si>
    <r>
      <rPr>
        <sz val="9"/>
        <rFont val="돋움"/>
        <family val="3"/>
        <charset val="129"/>
      </rPr>
      <t xml:space="preserve">연별
</t>
    </r>
    <r>
      <rPr>
        <sz val="9"/>
        <rFont val="Arial Narrow"/>
        <family val="2"/>
      </rPr>
      <t>Year</t>
    </r>
    <phoneticPr fontId="14" type="noConversion"/>
  </si>
  <si>
    <r>
      <rPr>
        <sz val="9"/>
        <rFont val="나눔고딕"/>
        <family val="3"/>
        <charset val="129"/>
      </rPr>
      <t>보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건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지</t>
    </r>
    <r>
      <rPr>
        <sz val="9"/>
        <rFont val="Arial Narrow"/>
        <family val="2"/>
      </rPr>
      <t xml:space="preserve">  </t>
    </r>
    <r>
      <rPr>
        <sz val="9"/>
        <rFont val="나눔고딕"/>
        <family val="3"/>
        <charset val="129"/>
      </rPr>
      <t>소</t>
    </r>
    <r>
      <rPr>
        <sz val="9"/>
        <rFont val="Arial Narrow"/>
        <family val="2"/>
      </rPr>
      <t xml:space="preserve">    Health Sub-center</t>
    </r>
    <phoneticPr fontId="14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</si>
  <si>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 xml:space="preserve"> · </t>
    </r>
    <r>
      <rPr>
        <sz val="9"/>
        <rFont val="나눔고딕"/>
        <family val="3"/>
        <charset val="129"/>
      </rPr>
      <t>자격종별</t>
    </r>
    <phoneticPr fontId="14" type="noConversion"/>
  </si>
  <si>
    <r>
      <rPr>
        <sz val="9"/>
        <rFont val="나눔고딕"/>
        <family val="3"/>
        <charset val="129"/>
      </rPr>
      <t>면허</t>
    </r>
    <r>
      <rPr>
        <sz val="9"/>
        <rFont val="Arial Narrow"/>
        <family val="2"/>
      </rPr>
      <t>·</t>
    </r>
    <r>
      <rPr>
        <sz val="9"/>
        <rFont val="나눔고딕"/>
        <family val="3"/>
        <charset val="129"/>
      </rPr>
      <t>자격종별</t>
    </r>
    <r>
      <rPr>
        <sz val="9"/>
        <rFont val="Arial Narrow"/>
        <family val="2"/>
      </rPr>
      <t xml:space="preserve"> </t>
    </r>
    <r>
      <rPr>
        <sz val="9"/>
        <rFont val="나눔고딕"/>
        <family val="3"/>
        <charset val="129"/>
      </rPr>
      <t>외</t>
    </r>
    <r>
      <rPr>
        <sz val="9"/>
        <rFont val="Arial Narrow"/>
        <family val="2"/>
      </rPr>
      <t xml:space="preserve">    Others</t>
    </r>
    <phoneticPr fontId="14" type="noConversion"/>
  </si>
  <si>
    <r>
      <rPr>
        <sz val="9"/>
        <rFont val="돋움"/>
        <family val="3"/>
        <charset val="129"/>
      </rPr>
      <t>행정직</t>
    </r>
    <r>
      <rPr>
        <sz val="9"/>
        <rFont val="Arial Narrow"/>
        <family val="2"/>
      </rPr>
      <t>Admini-strative
workers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</si>
  <si>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         Number of manufacturers</t>
    </r>
    <phoneticPr fontId="14" type="noConversion"/>
  </si>
  <si>
    <r>
      <rPr>
        <sz val="10"/>
        <rFont val="나눔고딕"/>
        <family val="3"/>
        <charset val="129"/>
      </rPr>
      <t>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매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소</t>
    </r>
    <phoneticPr fontId="14" type="noConversion"/>
  </si>
  <si>
    <r>
      <rPr>
        <sz val="10"/>
        <rFont val="나눔고딕"/>
        <family val="3"/>
        <charset val="129"/>
      </rPr>
      <t>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매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            Number   of   dealers</t>
    </r>
    <phoneticPr fontId="10" type="noConversion"/>
  </si>
  <si>
    <r>
      <rPr>
        <sz val="10"/>
        <rFont val="나눔고딕"/>
        <family val="3"/>
        <charset val="129"/>
      </rPr>
      <t>의약품</t>
    </r>
    <phoneticPr fontId="14" type="noConversion"/>
  </si>
  <si>
    <r>
      <rPr>
        <sz val="10"/>
        <rFont val="나눔고딕"/>
        <family val="3"/>
        <charset val="129"/>
      </rPr>
      <t>의약품외품</t>
    </r>
    <phoneticPr fontId="14" type="noConversion"/>
  </si>
  <si>
    <r>
      <rPr>
        <sz val="10"/>
        <rFont val="나눔고딕"/>
        <family val="3"/>
        <charset val="129"/>
      </rPr>
      <t>화장품</t>
    </r>
    <phoneticPr fontId="14" type="noConversion"/>
  </si>
  <si>
    <r>
      <rPr>
        <sz val="10"/>
        <rFont val="나눔고딕"/>
        <family val="3"/>
        <charset val="129"/>
      </rPr>
      <t>의료기기</t>
    </r>
    <phoneticPr fontId="14" type="noConversion"/>
  </si>
  <si>
    <r>
      <rPr>
        <sz val="10"/>
        <rFont val="돋움"/>
        <family val="3"/>
        <charset val="129"/>
      </rPr>
      <t>의약품
도매상</t>
    </r>
    <r>
      <rPr>
        <sz val="10"/>
        <rFont val="Arial Narrow"/>
        <family val="2"/>
      </rPr>
      <t>Wholesalers</t>
    </r>
    <phoneticPr fontId="10" type="noConversion"/>
  </si>
  <si>
    <r>
      <rPr>
        <sz val="10"/>
        <rFont val="돋움"/>
        <family val="3"/>
        <charset val="129"/>
      </rPr>
      <t>한약도매상</t>
    </r>
    <r>
      <rPr>
        <sz val="10"/>
        <rFont val="Arial Narrow"/>
        <family val="2"/>
      </rPr>
      <t>Oriental medicine-wholesalers</t>
    </r>
    <phoneticPr fontId="10" type="noConversion"/>
  </si>
  <si>
    <r>
      <rPr>
        <sz val="10"/>
        <rFont val="돋움"/>
        <family val="3"/>
        <charset val="129"/>
      </rPr>
      <t>한약업사</t>
    </r>
    <r>
      <rPr>
        <sz val="10"/>
        <rFont val="Arial Narrow"/>
        <family val="2"/>
      </rPr>
      <t>Oriental medicine
dealers</t>
    </r>
    <phoneticPr fontId="10" type="noConversion"/>
  </si>
  <si>
    <r>
      <rPr>
        <sz val="10"/>
        <rFont val="돋움"/>
        <family val="3"/>
        <charset val="129"/>
      </rPr>
      <t xml:space="preserve">의료기기
</t>
    </r>
    <r>
      <rPr>
        <sz val="10"/>
        <rFont val="Arial Narrow"/>
        <family val="2"/>
      </rPr>
      <t>Medical-Instruments</t>
    </r>
    <phoneticPr fontId="10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</si>
  <si>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Grand
Total</t>
    </r>
    <phoneticPr fontId="10" type="noConversion"/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</si>
  <si>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품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접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객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    Food premises</t>
    </r>
    <phoneticPr fontId="14" type="noConversion"/>
  </si>
  <si>
    <r>
      <rPr>
        <sz val="10"/>
        <rFont val="나눔고딕"/>
        <family val="3"/>
        <charset val="129"/>
      </rPr>
      <t>집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단
급식소
</t>
    </r>
    <r>
      <rPr>
        <sz val="10"/>
        <rFont val="Arial Narrow"/>
        <family val="2"/>
      </rPr>
      <t>Food 
suppliers
for group</t>
    </r>
    <phoneticPr fontId="14" type="noConversion"/>
  </si>
  <si>
    <r>
      <rPr>
        <sz val="10"/>
        <rFont val="나눔고딕"/>
        <family val="3"/>
        <charset val="129"/>
      </rPr>
      <t>식품제조업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가공업
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Sub-total</t>
    </r>
    <phoneticPr fontId="14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</si>
  <si>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14" type="noConversion"/>
  </si>
  <si>
    <r>
      <rPr>
        <sz val="10"/>
        <rFont val="나눔고딕"/>
        <family val="3"/>
        <charset val="129"/>
      </rPr>
      <t xml:space="preserve">휴게음식점
</t>
    </r>
    <r>
      <rPr>
        <sz val="10"/>
        <rFont val="Arial Narrow"/>
        <family val="2"/>
      </rPr>
      <t xml:space="preserve"> Restaurants</t>
    </r>
    <phoneticPr fontId="14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</si>
  <si>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반
음식점
</t>
    </r>
    <r>
      <rPr>
        <sz val="10"/>
        <rFont val="Arial Narrow"/>
        <family val="2"/>
      </rPr>
      <t xml:space="preserve">General
restaur-ants </t>
    </r>
    <phoneticPr fontId="14" type="noConversion"/>
  </si>
  <si>
    <r>
      <rPr>
        <sz val="10"/>
        <rFont val="나눔고딕"/>
        <family val="3"/>
        <charset val="129"/>
      </rPr>
      <t xml:space="preserve">제과점
</t>
    </r>
    <r>
      <rPr>
        <sz val="10"/>
        <rFont val="Arial Narrow"/>
        <family val="2"/>
      </rPr>
      <t>Bakeries</t>
    </r>
    <phoneticPr fontId="10" type="noConversion"/>
  </si>
  <si>
    <r>
      <rPr>
        <sz val="10"/>
        <rFont val="나눔고딕"/>
        <family val="3"/>
        <charset val="129"/>
      </rPr>
      <t xml:space="preserve">단란주점
</t>
    </r>
    <r>
      <rPr>
        <sz val="10"/>
        <rFont val="Arial Narrow"/>
        <family val="2"/>
      </rPr>
      <t>Public bar
karaokes</t>
    </r>
    <phoneticPr fontId="10" type="noConversion"/>
  </si>
  <si>
    <r>
      <rPr>
        <sz val="10"/>
        <rFont val="나눔고딕"/>
        <family val="3"/>
        <charset val="129"/>
      </rPr>
      <t xml:space="preserve">유흥주점
</t>
    </r>
    <r>
      <rPr>
        <sz val="10"/>
        <rFont val="Arial Narrow"/>
        <family val="2"/>
      </rPr>
      <t>Amuse
-ment
restaurants</t>
    </r>
    <phoneticPr fontId="10" type="noConversion"/>
  </si>
  <si>
    <r>
      <rPr>
        <sz val="10"/>
        <rFont val="나눔고딕"/>
        <family val="3"/>
        <charset val="129"/>
      </rPr>
      <t>위탁급식
영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 xml:space="preserve">업
</t>
    </r>
    <r>
      <rPr>
        <sz val="10"/>
        <rFont val="Arial Narrow"/>
        <family val="2"/>
      </rPr>
      <t>Contracted
catering
service</t>
    </r>
    <phoneticPr fontId="1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</si>
  <si>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10" type="noConversion"/>
  </si>
  <si>
    <r>
      <rPr>
        <sz val="10"/>
        <rFont val="나눔고딕"/>
        <family val="3"/>
        <charset val="129"/>
      </rPr>
      <t>식품제조업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가공업
</t>
    </r>
    <r>
      <rPr>
        <sz val="10"/>
        <rFont val="Arial Narrow"/>
        <family val="2"/>
      </rPr>
      <t xml:space="preserve">Food manufacturing and processing businesses    </t>
    </r>
    <phoneticPr fontId="14" type="noConversion"/>
  </si>
  <si>
    <r>
      <rPr>
        <sz val="10"/>
        <rFont val="나눔고딕"/>
        <family val="3"/>
        <charset val="129"/>
      </rPr>
      <t>식품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운반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판매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기타업
</t>
    </r>
    <r>
      <rPr>
        <sz val="10"/>
        <rFont val="Arial Narrow"/>
        <family val="2"/>
      </rPr>
      <t>Food sales, transportation, others</t>
    </r>
    <phoneticPr fontId="14" type="noConversion"/>
  </si>
  <si>
    <r>
      <rPr>
        <sz val="10"/>
        <rFont val="나눔고딕"/>
        <family val="3"/>
        <charset val="129"/>
      </rPr>
      <t>건강기능식품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제조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수입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판매업
</t>
    </r>
    <r>
      <rPr>
        <sz val="10"/>
        <rFont val="Arial Narrow"/>
        <family val="2"/>
      </rPr>
      <t>An aid to good health manufacturing, importing, sales</t>
    </r>
    <phoneticPr fontId="14" type="noConversion"/>
  </si>
  <si>
    <r>
      <rPr>
        <sz val="10"/>
        <rFont val="나눔고딕"/>
        <family val="3"/>
        <charset val="129"/>
      </rPr>
      <t xml:space="preserve">식품제조
가공업
</t>
    </r>
    <r>
      <rPr>
        <sz val="10"/>
        <rFont val="Arial Narrow"/>
        <family val="2"/>
      </rPr>
      <t>Food manufactu
-ring and processing</t>
    </r>
    <phoneticPr fontId="14" type="noConversion"/>
  </si>
  <si>
    <r>
      <rPr>
        <sz val="10"/>
        <rFont val="나눔고딕"/>
        <family val="3"/>
        <charset val="129"/>
      </rPr>
      <t xml:space="preserve">즉석판매
제조
가공업
</t>
    </r>
    <r>
      <rPr>
        <sz val="10"/>
        <rFont val="Arial Narrow"/>
        <family val="2"/>
      </rPr>
      <t>Improvis
-ed
foods</t>
    </r>
    <phoneticPr fontId="14" type="noConversion"/>
  </si>
  <si>
    <r>
      <rPr>
        <sz val="10"/>
        <rFont val="나눔고딕"/>
        <family val="3"/>
        <charset val="129"/>
      </rPr>
      <t xml:space="preserve">식품
첨가물
제조업
</t>
    </r>
    <r>
      <rPr>
        <sz val="10"/>
        <rFont val="Arial Narrow"/>
        <family val="2"/>
      </rPr>
      <t>Food
additives</t>
    </r>
    <phoneticPr fontId="14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</si>
  <si>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
-total</t>
    </r>
    <phoneticPr fontId="14" type="noConversion"/>
  </si>
  <si>
    <r>
      <rPr>
        <sz val="10"/>
        <rFont val="나눔고딕"/>
        <family val="3"/>
        <charset val="129"/>
      </rPr>
      <t>식품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운반업</t>
    </r>
    <r>
      <rPr>
        <sz val="10"/>
        <rFont val="Arial Narrow"/>
        <family val="2"/>
      </rPr>
      <t xml:space="preserve"> 
Food
transpor
tation</t>
    </r>
    <phoneticPr fontId="14" type="noConversion"/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</si>
  <si>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품
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분</t>
    </r>
    <r>
      <rPr>
        <sz val="10"/>
        <rFont val="Arial Narrow"/>
        <family val="2"/>
      </rPr>
      <t xml:space="preserve">·           </t>
    </r>
    <r>
      <rPr>
        <sz val="10"/>
        <rFont val="나눔고딕"/>
        <family val="3"/>
        <charset val="129"/>
      </rPr>
      <t xml:space="preserve">판매업
</t>
    </r>
    <r>
      <rPr>
        <sz val="10"/>
        <rFont val="Arial Narrow"/>
        <family val="2"/>
      </rPr>
      <t>Food
sales</t>
    </r>
    <phoneticPr fontId="14" type="noConversion"/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</si>
  <si>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품
보존업
</t>
    </r>
    <r>
      <rPr>
        <sz val="10"/>
        <rFont val="Arial Narrow"/>
        <family val="2"/>
      </rPr>
      <t>Food
Storage</t>
    </r>
    <phoneticPr fontId="14" type="noConversion"/>
  </si>
  <si>
    <r>
      <rPr>
        <sz val="10"/>
        <rFont val="나눔고딕"/>
        <family val="3"/>
        <charset val="129"/>
      </rPr>
      <t>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기
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포장류
제조업
</t>
    </r>
    <r>
      <rPr>
        <sz val="10"/>
        <rFont val="Arial Narrow"/>
        <family val="2"/>
      </rPr>
      <t>Others</t>
    </r>
    <phoneticPr fontId="14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</si>
  <si>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
-total</t>
    </r>
    <phoneticPr fontId="14" type="noConversion"/>
  </si>
  <si>
    <r>
      <rPr>
        <sz val="10"/>
        <rFont val="나눔고딕"/>
        <family val="3"/>
        <charset val="129"/>
      </rPr>
      <t xml:space="preserve">건강기능식품
제조업
</t>
    </r>
    <r>
      <rPr>
        <sz val="10"/>
        <rFont val="Arial Narrow"/>
        <family val="2"/>
      </rPr>
      <t>Manufac-turing</t>
    </r>
    <phoneticPr fontId="14" type="noConversion"/>
  </si>
  <si>
    <r>
      <rPr>
        <sz val="10"/>
        <rFont val="나눔고딕"/>
        <family val="3"/>
        <charset val="129"/>
      </rPr>
      <t xml:space="preserve">건강기능식품
수입업
</t>
    </r>
    <r>
      <rPr>
        <sz val="10"/>
        <rFont val="Arial Narrow"/>
        <family val="2"/>
      </rPr>
      <t>Importing</t>
    </r>
    <phoneticPr fontId="14" type="noConversion"/>
  </si>
  <si>
    <r>
      <rPr>
        <sz val="10"/>
        <rFont val="나눔고딕"/>
        <family val="3"/>
        <charset val="129"/>
      </rPr>
      <t xml:space="preserve">건강기능
식품
판매업
</t>
    </r>
    <r>
      <rPr>
        <sz val="10"/>
        <rFont val="Arial Narrow"/>
        <family val="2"/>
      </rPr>
      <t>Sales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</si>
  <si>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 xml:space="preserve">Year  </t>
    </r>
    <phoneticPr fontId="10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</si>
  <si>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14" type="noConversion"/>
  </si>
  <si>
    <r>
      <rPr>
        <sz val="10"/>
        <rFont val="나눔고딕"/>
        <family val="3"/>
        <charset val="129"/>
      </rPr>
      <t xml:space="preserve">숙박업
</t>
    </r>
    <r>
      <rPr>
        <sz val="10"/>
        <rFont val="Arial Narrow"/>
        <family val="2"/>
      </rPr>
      <t>Loding business</t>
    </r>
    <r>
      <rPr>
        <vertAlign val="superscript"/>
        <sz val="10"/>
        <rFont val="Arial Narrow"/>
        <family val="2"/>
      </rPr>
      <t>1)</t>
    </r>
    <phoneticPr fontId="10" type="noConversion"/>
  </si>
  <si>
    <r>
      <rPr>
        <sz val="10"/>
        <rFont val="나눔고딕"/>
        <family val="3"/>
        <charset val="129"/>
      </rPr>
      <t xml:space="preserve">목욕장업
</t>
    </r>
    <r>
      <rPr>
        <sz val="10"/>
        <rFont val="Arial Narrow"/>
        <family val="2"/>
      </rPr>
      <t>Public bath
business</t>
    </r>
    <phoneticPr fontId="10" type="noConversion"/>
  </si>
  <si>
    <r>
      <rPr>
        <sz val="10"/>
        <rFont val="나눔고딕"/>
        <family val="3"/>
        <charset val="129"/>
      </rPr>
      <t xml:space="preserve">이용업
</t>
    </r>
    <r>
      <rPr>
        <sz val="10"/>
        <rFont val="Arial Narrow"/>
        <family val="2"/>
      </rPr>
      <t>Barbering
business</t>
    </r>
    <phoneticPr fontId="10" type="noConversion"/>
  </si>
  <si>
    <r>
      <rPr>
        <sz val="10"/>
        <rFont val="나눔고딕"/>
        <family val="3"/>
        <charset val="129"/>
      </rPr>
      <t xml:space="preserve">미용업
</t>
    </r>
    <r>
      <rPr>
        <sz val="10"/>
        <rFont val="Arial Narrow"/>
        <family val="2"/>
      </rPr>
      <t>Beauty art
business</t>
    </r>
    <phoneticPr fontId="10" type="noConversion"/>
  </si>
  <si>
    <r>
      <rPr>
        <sz val="10"/>
        <rFont val="나눔고딕"/>
        <family val="3"/>
        <charset val="129"/>
      </rPr>
      <t xml:space="preserve">세탁업
</t>
    </r>
    <r>
      <rPr>
        <sz val="10"/>
        <rFont val="Arial Narrow"/>
        <family val="2"/>
      </rPr>
      <t>Laundry
business</t>
    </r>
    <phoneticPr fontId="10" type="noConversion"/>
  </si>
  <si>
    <r>
      <rPr>
        <sz val="10"/>
        <rFont val="나눔고딕"/>
        <family val="3"/>
        <charset val="129"/>
      </rPr>
      <t xml:space="preserve">건물위생
관리업
</t>
    </r>
    <r>
      <rPr>
        <sz val="10"/>
        <rFont val="Arial Narrow"/>
        <family val="2"/>
      </rPr>
      <t>Business of
providing building sanitary control services</t>
    </r>
    <phoneticPr fontId="10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</si>
  <si>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Sub-Total</t>
    </r>
    <phoneticPr fontId="14" type="noConversion"/>
  </si>
  <si>
    <r>
      <rPr>
        <sz val="10"/>
        <rFont val="나눔고딕"/>
        <family val="3"/>
        <charset val="129"/>
      </rPr>
      <t xml:space="preserve">일반
</t>
    </r>
    <r>
      <rPr>
        <sz val="10"/>
        <rFont val="Arial Narrow"/>
        <family val="2"/>
      </rPr>
      <t>non-cooking</t>
    </r>
    <phoneticPr fontId="10" type="noConversion"/>
  </si>
  <si>
    <r>
      <rPr>
        <sz val="10"/>
        <rFont val="나눔고딕"/>
        <family val="3"/>
        <charset val="129"/>
      </rPr>
      <t xml:space="preserve">생활
</t>
    </r>
    <r>
      <rPr>
        <sz val="10"/>
        <rFont val="Arial Narrow"/>
        <family val="2"/>
      </rPr>
      <t>cooking</t>
    </r>
    <phoneticPr fontId="10" type="noConversion"/>
  </si>
  <si>
    <t>주1) 보건의료원이하 제외  2) 군인병원 제외  3) 정신병원, 결핵병원, 나병원 포함</t>
    <phoneticPr fontId="14" type="noConversion"/>
  </si>
  <si>
    <t>주1) 약사 - 개인약국의 약사는 미포함</t>
    <phoneticPr fontId="10" type="noConversion"/>
  </si>
  <si>
    <r>
      <t>8. 예방접종</t>
    </r>
    <r>
      <rPr>
        <vertAlign val="superscript"/>
        <sz val="11"/>
        <rFont val="Arial Narrow"/>
        <family val="2"/>
      </rPr>
      <t>1)</t>
    </r>
    <phoneticPr fontId="10" type="noConversion"/>
  </si>
  <si>
    <t>8. 예  방  접  종</t>
  </si>
  <si>
    <t>Vaccinations against Major Communicable Diseases</t>
    <phoneticPr fontId="14" type="noConversion"/>
  </si>
  <si>
    <r>
      <rPr>
        <sz val="10"/>
        <rFont val="돋움"/>
        <family val="3"/>
        <charset val="129"/>
      </rPr>
      <t xml:space="preserve">연별
</t>
    </r>
    <r>
      <rPr>
        <sz val="10"/>
        <rFont val="Arial Narrow"/>
        <family val="2"/>
      </rPr>
      <t xml:space="preserve">Year </t>
    </r>
    <phoneticPr fontId="10" type="noConversion"/>
  </si>
  <si>
    <r>
      <rPr>
        <sz val="10"/>
        <rFont val="돋움"/>
        <family val="3"/>
        <charset val="129"/>
      </rPr>
      <t xml:space="preserve">결핵
</t>
    </r>
    <r>
      <rPr>
        <sz val="10"/>
        <rFont val="Arial Narrow"/>
        <family val="2"/>
      </rPr>
      <t>BCG</t>
    </r>
    <phoneticPr fontId="10" type="noConversion"/>
  </si>
  <si>
    <r>
      <t>B</t>
    </r>
    <r>
      <rPr>
        <sz val="10"/>
        <rFont val="돋움"/>
        <family val="3"/>
        <charset val="129"/>
      </rPr>
      <t xml:space="preserve">형간염
</t>
    </r>
    <r>
      <rPr>
        <sz val="10"/>
        <rFont val="Arial Narrow"/>
        <family val="2"/>
      </rPr>
      <t>HepB</t>
    </r>
    <phoneticPr fontId="10" type="noConversion"/>
  </si>
  <si>
    <r>
      <rPr>
        <sz val="10"/>
        <rFont val="돋움"/>
        <family val="3"/>
        <charset val="129"/>
      </rPr>
      <t>디프테리아</t>
    </r>
    <r>
      <rPr>
        <sz val="10"/>
        <rFont val="Arial Narrow"/>
        <family val="2"/>
      </rPr>
      <t xml:space="preserve">, </t>
    </r>
    <r>
      <rPr>
        <sz val="10"/>
        <rFont val="돋움"/>
        <family val="3"/>
        <charset val="129"/>
      </rPr>
      <t>파상풍</t>
    </r>
    <r>
      <rPr>
        <sz val="10"/>
        <rFont val="Arial Narrow"/>
        <family val="2"/>
      </rPr>
      <t xml:space="preserve">, </t>
    </r>
    <r>
      <rPr>
        <sz val="10"/>
        <rFont val="돋움"/>
        <family val="3"/>
        <charset val="129"/>
      </rPr>
      <t xml:space="preserve">백일해
</t>
    </r>
    <r>
      <rPr>
        <sz val="10"/>
        <rFont val="Arial Narrow"/>
        <family val="2"/>
      </rPr>
      <t>DTaP</t>
    </r>
    <phoneticPr fontId="10" type="noConversion"/>
  </si>
  <si>
    <r>
      <t xml:space="preserve"> </t>
    </r>
    <r>
      <rPr>
        <sz val="10"/>
        <rFont val="돋움"/>
        <family val="3"/>
        <charset val="129"/>
      </rPr>
      <t xml:space="preserve">연별
</t>
    </r>
    <r>
      <rPr>
        <sz val="10"/>
        <rFont val="Arial Narrow"/>
        <family val="2"/>
      </rPr>
      <t xml:space="preserve">Year </t>
    </r>
    <phoneticPr fontId="10" type="noConversion"/>
  </si>
  <si>
    <t>폴리오IPV</t>
    <phoneticPr fontId="10" type="noConversion"/>
  </si>
  <si>
    <t>b형헤모필루스 인플루엔자Hib</t>
    <phoneticPr fontId="10" type="noConversion"/>
  </si>
  <si>
    <t>폐렴구균PCV</t>
    <phoneticPr fontId="10" type="noConversion"/>
  </si>
  <si>
    <r>
      <rPr>
        <sz val="10"/>
        <rFont val="돋움"/>
        <family val="3"/>
        <charset val="129"/>
      </rPr>
      <t>홍역</t>
    </r>
    <r>
      <rPr>
        <sz val="10"/>
        <rFont val="Arial Narrow"/>
        <family val="2"/>
      </rPr>
      <t xml:space="preserve">, </t>
    </r>
    <r>
      <rPr>
        <sz val="10"/>
        <rFont val="돋움"/>
        <family val="3"/>
        <charset val="129"/>
      </rPr>
      <t>풍진</t>
    </r>
    <r>
      <rPr>
        <sz val="10"/>
        <rFont val="Arial Narrow"/>
        <family val="2"/>
      </rPr>
      <t xml:space="preserve">, </t>
    </r>
    <r>
      <rPr>
        <sz val="10"/>
        <rFont val="돋움"/>
        <family val="3"/>
        <charset val="129"/>
      </rPr>
      <t xml:space="preserve">유행성이하선염
</t>
    </r>
    <r>
      <rPr>
        <sz val="10"/>
        <rFont val="Arial Narrow"/>
        <family val="2"/>
      </rPr>
      <t>MMR</t>
    </r>
    <phoneticPr fontId="10" type="noConversion"/>
  </si>
  <si>
    <r>
      <rPr>
        <sz val="10"/>
        <rFont val="돋움"/>
        <family val="3"/>
        <charset val="129"/>
      </rPr>
      <t xml:space="preserve">수두
</t>
    </r>
    <r>
      <rPr>
        <sz val="10"/>
        <rFont val="Arial Narrow"/>
        <family val="2"/>
      </rPr>
      <t>Var</t>
    </r>
    <phoneticPr fontId="10" type="noConversion"/>
  </si>
  <si>
    <r>
      <rPr>
        <sz val="10"/>
        <rFont val="돋움"/>
        <family val="3"/>
        <charset val="129"/>
      </rPr>
      <t xml:space="preserve">일본뇌염
</t>
    </r>
    <r>
      <rPr>
        <sz val="10"/>
        <rFont val="Arial Narrow"/>
        <family val="2"/>
      </rPr>
      <t>JE</t>
    </r>
    <phoneticPr fontId="10" type="noConversion"/>
  </si>
  <si>
    <r>
      <t xml:space="preserve">   </t>
    </r>
    <r>
      <rPr>
        <sz val="10"/>
        <rFont val="돋움"/>
        <family val="3"/>
        <charset val="129"/>
      </rPr>
      <t>기타</t>
    </r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
others </t>
    </r>
    <phoneticPr fontId="10" type="noConversion"/>
  </si>
  <si>
    <r>
      <rPr>
        <sz val="9"/>
        <rFont val="바탕체"/>
        <family val="1"/>
        <charset val="129"/>
      </rPr>
      <t>주</t>
    </r>
    <r>
      <rPr>
        <sz val="9"/>
        <rFont val="Arial Narrow"/>
        <family val="2"/>
      </rPr>
      <t xml:space="preserve"> 1) 2019</t>
    </r>
    <r>
      <rPr>
        <sz val="9"/>
        <rFont val="바탕체"/>
        <family val="1"/>
        <charset val="129"/>
      </rPr>
      <t>년부터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남녀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구분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삭제</t>
    </r>
    <r>
      <rPr>
        <sz val="9"/>
        <rFont val="Arial Narrow"/>
        <family val="2"/>
      </rPr>
      <t xml:space="preserve">,  </t>
    </r>
    <r>
      <rPr>
        <sz val="9"/>
        <rFont val="바탕체"/>
        <family val="1"/>
        <charset val="129"/>
      </rPr>
      <t>목포시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관내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의료기관</t>
    </r>
    <r>
      <rPr>
        <sz val="9"/>
        <rFont val="Arial Narrow"/>
        <family val="2"/>
      </rPr>
      <t>+</t>
    </r>
    <r>
      <rPr>
        <sz val="9"/>
        <rFont val="바탕체"/>
        <family val="1"/>
        <charset val="129"/>
      </rPr>
      <t>보건소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접종자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건수로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작성</t>
    </r>
    <r>
      <rPr>
        <sz val="9"/>
        <rFont val="Arial Narrow"/>
        <family val="2"/>
      </rPr>
      <t>,</t>
    </r>
    <phoneticPr fontId="10" type="noConversion"/>
  </si>
  <si>
    <r>
      <rPr>
        <sz val="9"/>
        <rFont val="바탕체"/>
        <family val="1"/>
        <charset val="129"/>
      </rPr>
      <t>주</t>
    </r>
    <r>
      <rPr>
        <sz val="9"/>
        <rFont val="Arial Narrow"/>
        <family val="2"/>
      </rPr>
      <t xml:space="preserve"> 2) </t>
    </r>
    <r>
      <rPr>
        <sz val="9"/>
        <rFont val="바탕체"/>
        <family val="1"/>
        <charset val="129"/>
      </rPr>
      <t>기타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항목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추가</t>
    </r>
    <r>
      <rPr>
        <sz val="9"/>
        <rFont val="Arial Narrow"/>
        <family val="2"/>
      </rPr>
      <t xml:space="preserve">   *</t>
    </r>
    <r>
      <rPr>
        <sz val="9"/>
        <rFont val="바탕체"/>
        <family val="1"/>
        <charset val="129"/>
      </rPr>
      <t>기타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항목</t>
    </r>
    <r>
      <rPr>
        <sz val="9"/>
        <rFont val="Arial Narrow"/>
        <family val="2"/>
      </rPr>
      <t xml:space="preserve"> : </t>
    </r>
    <r>
      <rPr>
        <sz val="9"/>
        <rFont val="바탕체"/>
        <family val="1"/>
        <charset val="129"/>
      </rPr>
      <t>필수예방접종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백신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중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나열되지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않은</t>
    </r>
    <r>
      <rPr>
        <sz val="9"/>
        <rFont val="Arial Narrow"/>
        <family val="2"/>
      </rPr>
      <t xml:space="preserve"> A</t>
    </r>
    <r>
      <rPr>
        <sz val="9"/>
        <rFont val="바탕체"/>
        <family val="1"/>
        <charset val="129"/>
      </rPr>
      <t>형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간염</t>
    </r>
    <r>
      <rPr>
        <sz val="9"/>
        <rFont val="Arial Narrow"/>
        <family val="2"/>
      </rPr>
      <t xml:space="preserve">(HepA), Td, Tdap, </t>
    </r>
    <r>
      <rPr>
        <sz val="9"/>
        <rFont val="바탕체"/>
        <family val="1"/>
        <charset val="129"/>
      </rPr>
      <t>사람유두종바이러스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등</t>
    </r>
    <r>
      <rPr>
        <sz val="9"/>
        <rFont val="Arial Narrow"/>
        <family val="2"/>
      </rPr>
      <t xml:space="preserve"> </t>
    </r>
    <r>
      <rPr>
        <sz val="9"/>
        <rFont val="바탕체"/>
        <family val="1"/>
        <charset val="129"/>
      </rPr>
      <t>포함</t>
    </r>
    <r>
      <rPr>
        <sz val="9"/>
        <rFont val="Arial Narrow"/>
        <family val="2"/>
      </rPr>
      <t>)</t>
    </r>
    <phoneticPr fontId="10" type="noConversion"/>
  </si>
  <si>
    <t>자료 : 건강정책과</t>
    <phoneticPr fontId="14" type="noConversion"/>
  </si>
  <si>
    <t>8. 예방접종(속)</t>
    <phoneticPr fontId="14" type="noConversion"/>
  </si>
  <si>
    <t>Vaccinations against Major Communicable Diseases(Cont'd)</t>
    <phoneticPr fontId="14" type="noConversion"/>
  </si>
  <si>
    <r>
      <rPr>
        <sz val="10"/>
        <rFont val="나눔고딕"/>
        <family val="3"/>
        <charset val="129"/>
      </rPr>
      <t>결핵</t>
    </r>
    <r>
      <rPr>
        <sz val="10"/>
        <rFont val="Arial Narrow"/>
        <family val="2"/>
      </rPr>
      <t xml:space="preserve"> BCG</t>
    </r>
    <phoneticPr fontId="10" type="noConversion"/>
  </si>
  <si>
    <r>
      <t>B</t>
    </r>
    <r>
      <rPr>
        <sz val="10"/>
        <rFont val="나눔고딕"/>
        <family val="3"/>
        <charset val="129"/>
      </rPr>
      <t>형간염</t>
    </r>
    <r>
      <rPr>
        <sz val="10"/>
        <rFont val="Arial Narrow"/>
        <family val="2"/>
      </rPr>
      <t xml:space="preserve"> HepB</t>
    </r>
    <phoneticPr fontId="10" type="noConversion"/>
  </si>
  <si>
    <r>
      <rPr>
        <sz val="10"/>
        <rFont val="나눔고딕"/>
        <family val="3"/>
        <charset val="129"/>
      </rPr>
      <t>디프테리아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파상풍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백일해</t>
    </r>
    <r>
      <rPr>
        <sz val="10"/>
        <rFont val="Arial Narrow"/>
        <family val="2"/>
      </rPr>
      <t xml:space="preserve"> DTaP</t>
    </r>
    <phoneticPr fontId="10" type="noConversion"/>
  </si>
  <si>
    <r>
      <rPr>
        <sz val="10"/>
        <rFont val="나눔고딕"/>
        <family val="3"/>
        <charset val="129"/>
      </rPr>
      <t>소계</t>
    </r>
    <phoneticPr fontId="10" type="noConversion"/>
  </si>
  <si>
    <r>
      <rPr>
        <sz val="10"/>
        <rFont val="나눔고딕"/>
        <family val="3"/>
        <charset val="129"/>
      </rPr>
      <t>남자</t>
    </r>
    <phoneticPr fontId="10" type="noConversion"/>
  </si>
  <si>
    <r>
      <rPr>
        <sz val="10"/>
        <rFont val="나눔고딕"/>
        <family val="3"/>
        <charset val="129"/>
      </rPr>
      <t>여자</t>
    </r>
    <phoneticPr fontId="10" type="noConversion"/>
  </si>
  <si>
    <r>
      <rPr>
        <sz val="10"/>
        <rFont val="나눔고딕"/>
        <family val="3"/>
        <charset val="129"/>
      </rPr>
      <t>폴리오</t>
    </r>
    <r>
      <rPr>
        <sz val="10"/>
        <rFont val="Arial Narrow"/>
        <family val="2"/>
      </rPr>
      <t xml:space="preserve"> IPV</t>
    </r>
    <phoneticPr fontId="10" type="noConversion"/>
  </si>
  <si>
    <r>
      <t>b</t>
    </r>
    <r>
      <rPr>
        <sz val="10"/>
        <rFont val="나눔고딕"/>
        <family val="3"/>
        <charset val="129"/>
      </rPr>
      <t>형헤모필루스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인플루엔자</t>
    </r>
    <r>
      <rPr>
        <sz val="10"/>
        <rFont val="Arial Narrow"/>
        <family val="2"/>
      </rPr>
      <t xml:space="preserve"> Hib</t>
    </r>
    <phoneticPr fontId="10" type="noConversion"/>
  </si>
  <si>
    <r>
      <rPr>
        <sz val="10"/>
        <rFont val="나눔고딕"/>
        <family val="3"/>
        <charset val="129"/>
      </rPr>
      <t>폐렴구균</t>
    </r>
    <r>
      <rPr>
        <sz val="10"/>
        <rFont val="Arial Narrow"/>
        <family val="2"/>
      </rPr>
      <t xml:space="preserve"> PCV</t>
    </r>
    <phoneticPr fontId="10" type="noConversion"/>
  </si>
  <si>
    <r>
      <rPr>
        <sz val="10"/>
        <rFont val="나눔고딕"/>
        <family val="3"/>
        <charset val="129"/>
      </rPr>
      <t>홍역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풍진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유행성이하선염</t>
    </r>
    <r>
      <rPr>
        <sz val="10"/>
        <rFont val="Arial Narrow"/>
        <family val="2"/>
      </rPr>
      <t xml:space="preserve"> MMR</t>
    </r>
    <phoneticPr fontId="10" type="noConversion"/>
  </si>
  <si>
    <r>
      <rPr>
        <sz val="10"/>
        <rFont val="나눔고딕"/>
        <family val="3"/>
        <charset val="129"/>
      </rPr>
      <t>수두</t>
    </r>
    <r>
      <rPr>
        <sz val="10"/>
        <rFont val="Arial Narrow"/>
        <family val="2"/>
      </rPr>
      <t xml:space="preserve"> Var</t>
    </r>
    <phoneticPr fontId="10" type="noConversion"/>
  </si>
  <si>
    <r>
      <rPr>
        <sz val="10"/>
        <rFont val="나눔고딕"/>
        <family val="3"/>
        <charset val="129"/>
      </rPr>
      <t>일본뇌염</t>
    </r>
    <r>
      <rPr>
        <sz val="10"/>
        <rFont val="Arial Narrow"/>
        <family val="2"/>
      </rPr>
      <t xml:space="preserve"> JE</t>
    </r>
    <phoneticPr fontId="10" type="noConversion"/>
  </si>
  <si>
    <t>주) 2019년부터 서식변경</t>
    <phoneticPr fontId="14" type="noConversion"/>
  </si>
  <si>
    <t>9. 주요 법정전염병 발생 및 사망</t>
    <phoneticPr fontId="14" type="noConversion"/>
  </si>
  <si>
    <t>9. 주요 법정전염병 발생 및 사망(속)</t>
    <phoneticPr fontId="14" type="noConversion"/>
  </si>
  <si>
    <t>Incidents of Communicable Diseases and Deaths</t>
    <phoneticPr fontId="14" type="noConversion"/>
  </si>
  <si>
    <t>Incidents of Communicable Diseases and Deaths(Cont'd)</t>
    <phoneticPr fontId="14" type="noConversion"/>
  </si>
  <si>
    <t>단위 : 건,명</t>
    <phoneticPr fontId="14" type="noConversion"/>
  </si>
  <si>
    <t>Unit : Case, Person</t>
    <phoneticPr fontId="14" type="noConversion"/>
  </si>
  <si>
    <t>단위 : 건,명</t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</si>
  <si>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</si>
  <si>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1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전염병</t>
    </r>
    <r>
      <rPr>
        <sz val="10"/>
        <rFont val="Arial Narrow"/>
        <family val="2"/>
      </rPr>
      <t xml:space="preserve">          Communicable  diseases,  Class </t>
    </r>
    <r>
      <rPr>
        <sz val="10"/>
        <rFont val="나눔고딕"/>
        <family val="3"/>
        <charset val="129"/>
      </rPr>
      <t>Ⅰ</t>
    </r>
    <phoneticPr fontId="14" type="noConversion"/>
  </si>
  <si>
    <t>제2급전염병</t>
  </si>
  <si>
    <t>제2급전염병</t>
    <phoneticPr fontId="14" type="noConversion"/>
  </si>
  <si>
    <r>
      <t xml:space="preserve">제3급전염병  </t>
    </r>
    <r>
      <rPr>
        <sz val="10"/>
        <rFont val="Arial Narrow"/>
        <family val="2"/>
      </rPr>
      <t xml:space="preserve">Communicable diseases, Class </t>
    </r>
    <r>
      <rPr>
        <sz val="10"/>
        <rFont val="나눔고딕"/>
        <family val="3"/>
        <charset val="129"/>
      </rPr>
      <t>Ⅲ</t>
    </r>
    <phoneticPr fontId="14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</si>
  <si>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14" type="noConversion"/>
  </si>
  <si>
    <t>디프테리아
Diphtheria</t>
    <phoneticPr fontId="10" type="noConversion"/>
  </si>
  <si>
    <t>중증급성호흡기증후군
Severe Acute Respiratory Syndrome</t>
    <phoneticPr fontId="10" type="noConversion"/>
  </si>
  <si>
    <t>중동호흡기증후군
Middle East Respiratory Syndrome</t>
    <phoneticPr fontId="10" type="noConversion"/>
  </si>
  <si>
    <t>신종인플루엔자
Novel influenza</t>
    <phoneticPr fontId="10" type="noConversion"/>
  </si>
  <si>
    <t>결핵
Tuberculosis</t>
    <phoneticPr fontId="14" type="noConversion"/>
  </si>
  <si>
    <t>수두
Varicella</t>
    <phoneticPr fontId="14" type="noConversion"/>
  </si>
  <si>
    <t>홍역
Measles</t>
    <phoneticPr fontId="14" type="noConversion"/>
  </si>
  <si>
    <t>장티푸스
Thphoid fever</t>
    <phoneticPr fontId="14" type="noConversion"/>
  </si>
  <si>
    <t>파상풍
Tetanus</t>
    <phoneticPr fontId="14" type="noConversion"/>
  </si>
  <si>
    <t>B형간염</t>
    <phoneticPr fontId="14" type="noConversion"/>
  </si>
  <si>
    <t>C형간염</t>
    <phoneticPr fontId="14" type="noConversion"/>
  </si>
  <si>
    <r>
      <rPr>
        <sz val="10"/>
        <rFont val="나눔고딕"/>
        <family val="3"/>
        <charset val="129"/>
      </rPr>
      <t xml:space="preserve">발생
</t>
    </r>
    <r>
      <rPr>
        <sz val="9"/>
        <rFont val="Arial Narrow"/>
        <family val="2"/>
      </rPr>
      <t>Incident</t>
    </r>
    <r>
      <rPr>
        <sz val="10"/>
        <rFont val="Arial Narrow"/>
        <family val="2"/>
      </rPr>
      <t xml:space="preserve"> </t>
    </r>
    <phoneticPr fontId="14" type="noConversion"/>
  </si>
  <si>
    <r>
      <rPr>
        <sz val="9"/>
        <rFont val="나눔고딕"/>
        <family val="3"/>
        <charset val="129"/>
      </rPr>
      <t xml:space="preserve">사망
</t>
    </r>
    <r>
      <rPr>
        <sz val="9"/>
        <rFont val="Arial Narrow"/>
        <family val="2"/>
      </rPr>
      <t xml:space="preserve"> Death</t>
    </r>
    <phoneticPr fontId="14" type="noConversion"/>
  </si>
  <si>
    <r>
      <rPr>
        <sz val="11"/>
        <rFont val="나눔고딕"/>
        <family val="3"/>
        <charset val="129"/>
      </rPr>
      <t>발생</t>
    </r>
    <r>
      <rPr>
        <sz val="11"/>
        <rFont val="Arial Narrow"/>
        <family val="2"/>
      </rPr>
      <t xml:space="preserve">
</t>
    </r>
    <r>
      <rPr>
        <sz val="9"/>
        <rFont val="Arial Narrow"/>
        <family val="2"/>
      </rPr>
      <t>Incident</t>
    </r>
    <r>
      <rPr>
        <sz val="10"/>
        <rFont val="Arial Narrow"/>
        <family val="2"/>
      </rPr>
      <t xml:space="preserve"> </t>
    </r>
    <phoneticPr fontId="14" type="noConversion"/>
  </si>
  <si>
    <r>
      <rPr>
        <sz val="10"/>
        <rFont val="나눔고딕"/>
        <family val="3"/>
        <charset val="129"/>
      </rPr>
      <t xml:space="preserve">사망
</t>
    </r>
    <r>
      <rPr>
        <sz val="10"/>
        <rFont val="Arial Narrow"/>
        <family val="2"/>
      </rPr>
      <t xml:space="preserve"> Death</t>
    </r>
    <phoneticPr fontId="14" type="noConversion"/>
  </si>
  <si>
    <r>
      <rPr>
        <sz val="10"/>
        <rFont val="나눔고딕"/>
        <family val="3"/>
        <charset val="129"/>
      </rPr>
      <t xml:space="preserve">발생
</t>
    </r>
    <r>
      <rPr>
        <sz val="10"/>
        <rFont val="Arial Narrow"/>
        <family val="2"/>
      </rPr>
      <t xml:space="preserve">Incident </t>
    </r>
    <phoneticPr fontId="14" type="noConversion"/>
  </si>
  <si>
    <r>
      <rPr>
        <sz val="10"/>
        <rFont val="나눔고딕"/>
        <family val="3"/>
        <charset val="129"/>
      </rPr>
      <t xml:space="preserve">발생
</t>
    </r>
    <r>
      <rPr>
        <sz val="8"/>
        <rFont val="Arial Narrow"/>
        <family val="2"/>
      </rPr>
      <t>Incident</t>
    </r>
    <r>
      <rPr>
        <sz val="10"/>
        <rFont val="Arial Narrow"/>
        <family val="2"/>
      </rPr>
      <t xml:space="preserve"> </t>
    </r>
    <phoneticPr fontId="14" type="noConversion"/>
  </si>
  <si>
    <r>
      <rPr>
        <sz val="10"/>
        <rFont val="나눔고딕"/>
        <family val="3"/>
        <charset val="129"/>
      </rPr>
      <t xml:space="preserve">사망
</t>
    </r>
    <r>
      <rPr>
        <sz val="10"/>
        <rFont val="Arial Narrow"/>
        <family val="2"/>
      </rPr>
      <t xml:space="preserve"> </t>
    </r>
    <r>
      <rPr>
        <sz val="8"/>
        <rFont val="Arial Narrow"/>
        <family val="2"/>
      </rPr>
      <t>Death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</si>
  <si>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2</t>
    </r>
    <r>
      <rPr>
        <sz val="10"/>
        <rFont val="나눔고딕"/>
        <family val="3"/>
        <charset val="129"/>
      </rPr>
      <t>급전염병</t>
    </r>
    <r>
      <rPr>
        <sz val="10"/>
        <rFont val="Arial Narrow"/>
        <family val="2"/>
      </rPr>
      <t xml:space="preserve">          Communicable  diseases, Class </t>
    </r>
    <r>
      <rPr>
        <sz val="10"/>
        <rFont val="나눔고딕"/>
        <family val="3"/>
        <charset val="129"/>
      </rPr>
      <t>Ⅱ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</si>
  <si>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 xml:space="preserve"> 3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병</t>
    </r>
    <r>
      <rPr>
        <sz val="10"/>
        <rFont val="Arial Narrow"/>
        <family val="2"/>
      </rPr>
      <t xml:space="preserve">          Communicable diseases, Class </t>
    </r>
    <r>
      <rPr>
        <sz val="10"/>
        <rFont val="나눔고딕"/>
        <family val="3"/>
        <charset val="129"/>
      </rPr>
      <t>Ⅲ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</si>
  <si>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4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전염병
및
지정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전염병</t>
    </r>
    <r>
      <rPr>
        <sz val="10"/>
        <rFont val="Arial Narrow"/>
        <family val="2"/>
      </rPr>
      <t xml:space="preserve"> </t>
    </r>
    <phoneticPr fontId="14" type="noConversion"/>
  </si>
  <si>
    <t>신종감염병증후군
Emerging infectious disease</t>
    <phoneticPr fontId="10" type="noConversion"/>
  </si>
  <si>
    <t>파라티푸스
Paratyphoid 
fever</t>
    <phoneticPr fontId="10" type="noConversion"/>
  </si>
  <si>
    <t>세균성이질
Shigellosis</t>
    <phoneticPr fontId="14" type="noConversion"/>
  </si>
  <si>
    <t>장출혈성대장균
감염증
Enterohemorrhagic E. coli</t>
    <phoneticPr fontId="10" type="noConversion"/>
  </si>
  <si>
    <t>A형간염</t>
    <phoneticPr fontId="14" type="noConversion"/>
  </si>
  <si>
    <t>백일해
Pertussis</t>
    <phoneticPr fontId="14" type="noConversion"/>
  </si>
  <si>
    <t>말라리아
Malaria</t>
    <phoneticPr fontId="14" type="noConversion"/>
  </si>
  <si>
    <t>비브리오
패혈증
Vibrio</t>
    <phoneticPr fontId="14" type="noConversion"/>
  </si>
  <si>
    <t>쯔쯔
가무시증
Scrub typhus</t>
    <phoneticPr fontId="14" type="noConversion"/>
  </si>
  <si>
    <t>렙토스피라증
Leptospirosis</t>
    <phoneticPr fontId="14" type="noConversion"/>
  </si>
  <si>
    <t>브루셀라
Brucellosis</t>
    <phoneticPr fontId="14" type="noConversion"/>
  </si>
  <si>
    <t>신증후군
출혈열
HFRS</t>
    <phoneticPr fontId="1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</si>
  <si>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2"/>
      </rPr>
      <t>Others</t>
    </r>
    <phoneticPr fontId="14" type="noConversion"/>
  </si>
  <si>
    <t>10. 결핵환자 현황</t>
    <phoneticPr fontId="14" type="noConversion"/>
  </si>
  <si>
    <t>10. 결핵환자 현황(속)</t>
    <phoneticPr fontId="14" type="noConversion"/>
  </si>
  <si>
    <t>Registered Tuberculosis Patients at Health Centers</t>
    <phoneticPr fontId="14" type="noConversion"/>
  </si>
  <si>
    <t>Registered Tuberculosis Patients at Health Centers (Cont'd)</t>
    <phoneticPr fontId="14" type="noConversion"/>
  </si>
  <si>
    <t>단위 : 명, 건수</t>
    <phoneticPr fontId="14" type="noConversion"/>
  </si>
  <si>
    <t>Unit : Person, Case</t>
  </si>
  <si>
    <t>단위 : 명, 건수</t>
  </si>
  <si>
    <t>Unit : Person, Case</t>
    <phoneticPr fontId="14" type="noConversion"/>
  </si>
  <si>
    <r>
      <rPr>
        <sz val="10"/>
        <rFont val="나눔고딕"/>
        <family val="3"/>
        <charset val="129"/>
      </rPr>
      <t>당해연도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등록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신고</t>
    </r>
    <r>
      <rPr>
        <sz val="10"/>
        <rFont val="Arial Narrow"/>
        <family val="2"/>
      </rPr>
      <t>)</t>
    </r>
    <r>
      <rPr>
        <sz val="10"/>
        <rFont val="나눔고딕"/>
        <family val="3"/>
        <charset val="129"/>
      </rPr>
      <t>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결핵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환자수
</t>
    </r>
    <r>
      <rPr>
        <sz val="10"/>
        <rFont val="Arial Narrow"/>
        <family val="2"/>
      </rPr>
      <t>No. of Tuberculosis patients registered(declared) the current year</t>
    </r>
    <phoneticPr fontId="10" type="noConversion"/>
  </si>
  <si>
    <r>
      <rPr>
        <sz val="10"/>
        <rFont val="나눔고딕"/>
        <family val="3"/>
        <charset val="129"/>
      </rPr>
      <t>과거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치료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여부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불명확</t>
    </r>
    <phoneticPr fontId="14" type="noConversion"/>
  </si>
  <si>
    <r>
      <rPr>
        <sz val="10"/>
        <rFont val="나눔고딕"/>
        <family val="3"/>
        <charset val="129"/>
      </rPr>
      <t>기타</t>
    </r>
    <phoneticPr fontId="14" type="noConversion"/>
  </si>
  <si>
    <r>
      <rPr>
        <sz val="10"/>
        <rFont val="나눔고딕"/>
        <family val="3"/>
        <charset val="129"/>
      </rPr>
      <t>당해연도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보건소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결핵검진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실적
</t>
    </r>
    <r>
      <rPr>
        <sz val="10"/>
        <rFont val="Arial Narrow"/>
        <family val="2"/>
      </rPr>
      <t>Examination for tuberculosis at health centers the current year</t>
    </r>
    <phoneticPr fontId="14" type="noConversion"/>
  </si>
  <si>
    <r>
      <rPr>
        <sz val="10"/>
        <rFont val="나눔고딕"/>
        <family val="3"/>
        <charset val="129"/>
      </rPr>
      <t xml:space="preserve">신환자
</t>
    </r>
    <r>
      <rPr>
        <sz val="10"/>
        <rFont val="Arial Narrow"/>
        <family val="2"/>
      </rPr>
      <t>New
registration</t>
    </r>
    <phoneticPr fontId="14" type="noConversion"/>
  </si>
  <si>
    <r>
      <rPr>
        <sz val="10"/>
        <rFont val="나눔고딕"/>
        <family val="3"/>
        <charset val="129"/>
      </rPr>
      <t>재치료자</t>
    </r>
    <r>
      <rPr>
        <sz val="10"/>
        <rFont val="Arial Narrow"/>
        <family val="2"/>
      </rPr>
      <t xml:space="preserve">    Retreatment</t>
    </r>
    <phoneticPr fontId="14" type="noConversion"/>
  </si>
  <si>
    <r>
      <rPr>
        <sz val="10"/>
        <rFont val="나눔고딕"/>
        <family val="3"/>
        <charset val="129"/>
      </rPr>
      <t>검사건수</t>
    </r>
    <r>
      <rPr>
        <sz val="10"/>
        <rFont val="Arial Narrow"/>
        <family val="2"/>
      </rPr>
      <t xml:space="preserve">   case of the exam</t>
    </r>
    <phoneticPr fontId="10" type="noConversion"/>
  </si>
  <si>
    <r>
      <rPr>
        <sz val="10"/>
        <rFont val="나눔고딕"/>
        <family val="3"/>
        <charset val="129"/>
      </rPr>
      <t>발견환자수</t>
    </r>
    <r>
      <rPr>
        <sz val="10"/>
        <rFont val="Arial Narrow"/>
        <family val="2"/>
      </rPr>
      <t xml:space="preserve">   NO. of patients discovered</t>
    </r>
    <phoneticPr fontId="14" type="noConversion"/>
  </si>
  <si>
    <r>
      <rPr>
        <sz val="10"/>
        <rFont val="나눔고딕"/>
        <family val="3"/>
        <charset val="129"/>
      </rPr>
      <t xml:space="preserve">요관찰
</t>
    </r>
    <r>
      <rPr>
        <sz val="10"/>
        <rFont val="Arial Narrow"/>
        <family val="2"/>
      </rPr>
      <t>Surveilance</t>
    </r>
    <phoneticPr fontId="14" type="noConversion"/>
  </si>
  <si>
    <r>
      <rPr>
        <sz val="10"/>
        <rFont val="나눔고딕"/>
        <family val="3"/>
        <charset val="129"/>
      </rPr>
      <t xml:space="preserve">재발자
</t>
    </r>
    <r>
      <rPr>
        <sz val="10"/>
        <rFont val="Arial Narrow"/>
        <family val="2"/>
      </rPr>
      <t>Relapse</t>
    </r>
    <phoneticPr fontId="14" type="noConversion"/>
  </si>
  <si>
    <r>
      <rPr>
        <sz val="10"/>
        <rFont val="나눔고딕"/>
        <family val="3"/>
        <charset val="129"/>
      </rPr>
      <t>실패후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 xml:space="preserve">재치료자
</t>
    </r>
    <r>
      <rPr>
        <sz val="10"/>
        <rFont val="Arial Narrow"/>
        <family val="2"/>
      </rPr>
      <t>Treatment after failure</t>
    </r>
    <phoneticPr fontId="14" type="noConversion"/>
  </si>
  <si>
    <r>
      <rPr>
        <sz val="10"/>
        <rFont val="나눔고딕"/>
        <family val="3"/>
        <charset val="129"/>
      </rPr>
      <t>중단후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 xml:space="preserve">재치료자
</t>
    </r>
    <r>
      <rPr>
        <sz val="10"/>
        <rFont val="Arial Narrow"/>
        <family val="2"/>
      </rPr>
      <t>Treatment  after default</t>
    </r>
    <phoneticPr fontId="14" type="noConversion"/>
  </si>
  <si>
    <r>
      <rPr>
        <sz val="10"/>
        <rFont val="나눔고딕"/>
        <family val="3"/>
        <charset val="129"/>
      </rPr>
      <t>이전
치료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결과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불명확</t>
    </r>
    <phoneticPr fontId="14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</si>
  <si>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  Total</t>
    </r>
    <phoneticPr fontId="14" type="noConversion"/>
  </si>
  <si>
    <r>
      <t>X-</t>
    </r>
    <r>
      <rPr>
        <sz val="10"/>
        <rFont val="나눔고딕"/>
        <family val="3"/>
        <charset val="129"/>
      </rPr>
      <t>검사</t>
    </r>
    <r>
      <rPr>
        <sz val="10"/>
        <rFont val="Arial Narrow"/>
        <family val="2"/>
      </rPr>
      <t xml:space="preserve">         </t>
    </r>
    <phoneticPr fontId="14" type="noConversion"/>
  </si>
  <si>
    <r>
      <rPr>
        <sz val="10"/>
        <rFont val="나눔고딕"/>
        <family val="3"/>
        <charset val="129"/>
      </rPr>
      <t>도말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양성
</t>
    </r>
    <r>
      <rPr>
        <sz val="10"/>
        <rFont val="Arial Narrow"/>
        <family val="2"/>
      </rPr>
      <t>Smear positive</t>
    </r>
    <phoneticPr fontId="14" type="noConversion"/>
  </si>
  <si>
    <r>
      <rPr>
        <sz val="10"/>
        <rFont val="나눔고딕"/>
        <family val="3"/>
        <charset val="129"/>
      </rPr>
      <t>도말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음성
</t>
    </r>
    <r>
      <rPr>
        <sz val="10"/>
        <rFont val="Arial Narrow"/>
        <family val="2"/>
      </rPr>
      <t>Smear negative</t>
    </r>
    <phoneticPr fontId="14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</si>
  <si>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14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</si>
  <si>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14" type="noConversion"/>
  </si>
  <si>
    <t>X-ray
inspection</t>
    <phoneticPr fontId="10" type="noConversion"/>
  </si>
  <si>
    <r>
      <rPr>
        <sz val="10"/>
        <rFont val="나눔고딕"/>
        <family val="3"/>
        <charset val="129"/>
      </rPr>
      <t>당해연도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결핵예방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접종실적
</t>
    </r>
    <r>
      <rPr>
        <sz val="10"/>
        <rFont val="Arial Narrow"/>
        <family val="2"/>
      </rPr>
      <t>Actual results BCG vaccinations prevention of tuberculosis the current year</t>
    </r>
    <phoneticPr fontId="10" type="noConversion"/>
  </si>
  <si>
    <r>
      <rPr>
        <sz val="10"/>
        <rFont val="나눔고딕"/>
        <family val="3"/>
        <charset val="129"/>
      </rPr>
      <t>당해연도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결핵예방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접종실적
</t>
    </r>
    <r>
      <rPr>
        <sz val="10"/>
        <rFont val="Arial Narrow"/>
        <family val="2"/>
      </rPr>
      <t xml:space="preserve">Actual results BCG vaccinations prevention of tuberculosis the current year                                </t>
    </r>
    <phoneticPr fontId="14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</si>
  <si>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Total</t>
    </r>
    <phoneticPr fontId="10" type="noConversion"/>
  </si>
  <si>
    <r>
      <rPr>
        <sz val="10"/>
        <rFont val="나눔고딕"/>
        <family val="3"/>
        <charset val="129"/>
      </rPr>
      <t>보건소</t>
    </r>
    <r>
      <rPr>
        <sz val="10"/>
        <rFont val="Arial Narrow"/>
        <family val="2"/>
      </rPr>
      <t xml:space="preserve">  Health center Cured</t>
    </r>
    <phoneticPr fontId="14" type="noConversion"/>
  </si>
  <si>
    <r>
      <rPr>
        <sz val="10"/>
        <rFont val="나눔고딕"/>
        <family val="3"/>
        <charset val="129"/>
      </rPr>
      <t>병∙의원</t>
    </r>
    <r>
      <rPr>
        <sz val="10"/>
        <rFont val="Arial Narrow"/>
        <family val="2"/>
      </rPr>
      <t xml:space="preserve">   Hospital  &amp;  Clinics</t>
    </r>
    <phoneticPr fontId="10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</si>
  <si>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10" type="noConversion"/>
  </si>
  <si>
    <r>
      <rPr>
        <sz val="10"/>
        <rFont val="나눔고딕"/>
        <family val="3"/>
        <charset val="129"/>
      </rPr>
      <t xml:space="preserve">미취학아동
</t>
    </r>
    <r>
      <rPr>
        <sz val="10"/>
        <rFont val="Arial Narrow"/>
        <family val="2"/>
      </rPr>
      <t>Children not in school</t>
    </r>
    <phoneticPr fontId="14" type="noConversion"/>
  </si>
  <si>
    <r>
      <rPr>
        <sz val="10"/>
        <rFont val="나눔고딕"/>
        <family val="3"/>
        <charset val="129"/>
      </rPr>
      <t>취학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아동
</t>
    </r>
    <r>
      <rPr>
        <sz val="10"/>
        <rFont val="Arial Narrow"/>
        <family val="2"/>
      </rPr>
      <t>Children in school</t>
    </r>
    <phoneticPr fontId="14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</si>
  <si>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  Total</t>
    </r>
  </si>
  <si>
    <r>
      <rPr>
        <sz val="10"/>
        <rFont val="나눔고딕"/>
        <family val="3"/>
        <charset val="129"/>
      </rPr>
      <t>미취학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아동</t>
    </r>
    <r>
      <rPr>
        <sz val="10"/>
        <rFont val="Arial Narrow"/>
        <family val="2"/>
      </rPr>
      <t xml:space="preserve">                          
Children not in school</t>
    </r>
    <phoneticPr fontId="14" type="noConversion"/>
  </si>
  <si>
    <r>
      <rPr>
        <sz val="10"/>
        <rFont val="나눔고딕"/>
        <family val="3"/>
        <charset val="129"/>
      </rPr>
      <t>남</t>
    </r>
    <r>
      <rPr>
        <sz val="10"/>
        <rFont val="Arial Narrow"/>
        <family val="2"/>
      </rPr>
      <t xml:space="preserve">  Male</t>
    </r>
    <phoneticPr fontId="10" type="noConversion"/>
  </si>
  <si>
    <r>
      <rPr>
        <sz val="10"/>
        <rFont val="나눔고딕"/>
        <family val="3"/>
        <charset val="129"/>
      </rPr>
      <t>여</t>
    </r>
    <r>
      <rPr>
        <sz val="10"/>
        <rFont val="Arial Narrow"/>
        <family val="2"/>
      </rPr>
      <t xml:space="preserve">  Female</t>
    </r>
    <phoneticPr fontId="10" type="noConversion"/>
  </si>
  <si>
    <t>11. 보건소 구강보건 사업실적</t>
    <phoneticPr fontId="14" type="noConversion"/>
  </si>
  <si>
    <t>Oral Health Activities at Health Centers</t>
    <phoneticPr fontId="10" type="noConversion"/>
  </si>
  <si>
    <t>Unit : Person</t>
    <phoneticPr fontId="1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</si>
  <si>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4" type="noConversion"/>
  </si>
  <si>
    <r>
      <rPr>
        <sz val="10"/>
        <rFont val="나눔고딕"/>
        <family val="3"/>
        <charset val="129"/>
      </rPr>
      <t xml:space="preserve">구강보건교육
</t>
    </r>
    <r>
      <rPr>
        <sz val="10"/>
        <rFont val="Arial Narrow"/>
        <family val="2"/>
      </rPr>
      <t>Oral health education</t>
    </r>
    <phoneticPr fontId="10" type="noConversion"/>
  </si>
  <si>
    <r>
      <rPr>
        <sz val="10"/>
        <rFont val="나눔고딕"/>
        <family val="3"/>
        <charset val="129"/>
      </rPr>
      <t>스케일링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또는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치면세정술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Scailing or Oral prophylaxis</t>
    </r>
    <phoneticPr fontId="10" type="noConversion"/>
  </si>
  <si>
    <r>
      <rPr>
        <sz val="10"/>
        <rFont val="나눔고딕"/>
        <family val="3"/>
        <charset val="129"/>
      </rPr>
      <t>불소용액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양치사업
</t>
    </r>
    <r>
      <rPr>
        <sz val="10"/>
        <rFont val="Arial Narrow"/>
        <family val="2"/>
      </rPr>
      <t>Fluoride mouth rinsing</t>
    </r>
    <phoneticPr fontId="10" type="noConversion"/>
  </si>
  <si>
    <r>
      <rPr>
        <sz val="10"/>
        <rFont val="나눔고딕"/>
        <family val="3"/>
        <charset val="129"/>
      </rPr>
      <t xml:space="preserve">불소도포
</t>
    </r>
    <r>
      <rPr>
        <sz val="10"/>
        <rFont val="Arial Narrow"/>
        <family val="2"/>
      </rPr>
      <t>Topical fluoride application</t>
    </r>
    <phoneticPr fontId="10" type="noConversion"/>
  </si>
  <si>
    <r>
      <rPr>
        <sz val="10"/>
        <rFont val="나눔고딕"/>
        <family val="3"/>
        <charset val="129"/>
      </rPr>
      <t xml:space="preserve">인원
</t>
    </r>
    <r>
      <rPr>
        <sz val="10"/>
        <rFont val="Arial Narrow"/>
        <family val="2"/>
      </rPr>
      <t>Person</t>
    </r>
    <phoneticPr fontId="10" type="noConversion"/>
  </si>
  <si>
    <t>주 1) 항목명 수정 (원자료보유기관 공표자료로 현행화)</t>
    <phoneticPr fontId="10" type="noConversion"/>
  </si>
  <si>
    <r>
      <t xml:space="preserve">   - (현행) 치면세마 </t>
    </r>
    <r>
      <rPr>
        <sz val="9"/>
        <rFont val="맑은 고딕"/>
        <family val="3"/>
        <charset val="129"/>
      </rPr>
      <t>→</t>
    </r>
    <r>
      <rPr>
        <sz val="9"/>
        <rFont val="바탕체"/>
        <family val="1"/>
        <charset val="129"/>
      </rPr>
      <t xml:space="preserve"> 스케일링 또는 치면세정술</t>
    </r>
    <phoneticPr fontId="10" type="noConversion"/>
  </si>
  <si>
    <t>자료 : 건강정책과</t>
    <phoneticPr fontId="10" type="noConversion"/>
  </si>
  <si>
    <r>
      <t>12. 모자보건 사업실적</t>
    </r>
    <r>
      <rPr>
        <vertAlign val="superscript"/>
        <sz val="11"/>
        <rFont val="바탕체"/>
        <family val="1"/>
        <charset val="129"/>
      </rPr>
      <t xml:space="preserve"> 1)</t>
    </r>
    <phoneticPr fontId="10" type="noConversion"/>
  </si>
  <si>
    <t>Maternal and Child Health Care Activities</t>
  </si>
  <si>
    <t>Unit : Person</t>
  </si>
  <si>
    <r>
      <rPr>
        <sz val="10"/>
        <rFont val="나눔고딕"/>
        <family val="3"/>
        <charset val="129"/>
      </rPr>
      <t xml:space="preserve">연별
월별
</t>
    </r>
    <r>
      <rPr>
        <sz val="10"/>
        <rFont val="Arial Narrow"/>
        <family val="2"/>
      </rPr>
      <t>Year&amp;
Month</t>
    </r>
    <phoneticPr fontId="10" type="noConversion"/>
  </si>
  <si>
    <r>
      <rPr>
        <sz val="10"/>
        <rFont val="나눔고딕"/>
        <family val="3"/>
        <charset val="129"/>
      </rPr>
      <t xml:space="preserve">모자보건관리
</t>
    </r>
    <r>
      <rPr>
        <sz val="10"/>
        <rFont val="Arial Narrow"/>
        <family val="2"/>
      </rPr>
      <t>Maternal and child health care program</t>
    </r>
    <phoneticPr fontId="10" type="noConversion"/>
  </si>
  <si>
    <r>
      <rPr>
        <sz val="10"/>
        <rFont val="나눔고딕"/>
        <family val="3"/>
        <charset val="129"/>
      </rPr>
      <t xml:space="preserve">임산부등록관리
</t>
    </r>
    <r>
      <rPr>
        <sz val="10"/>
        <rFont val="Arial Narrow"/>
        <family val="2"/>
      </rPr>
      <t>Registered pregnant women</t>
    </r>
    <phoneticPr fontId="10" type="noConversion"/>
  </si>
  <si>
    <r>
      <rPr>
        <sz val="10"/>
        <rFont val="나눔고딕"/>
        <family val="3"/>
        <charset val="129"/>
      </rPr>
      <t>영유아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등록관리
</t>
    </r>
    <r>
      <rPr>
        <sz val="10"/>
        <rFont val="Arial Narrow"/>
        <family val="2"/>
      </rPr>
      <t>Registered infants/children</t>
    </r>
    <phoneticPr fontId="10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</si>
  <si>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</si>
  <si>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</si>
  <si>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</si>
  <si>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</si>
  <si>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</si>
  <si>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</si>
  <si>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</si>
  <si>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</si>
  <si>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</si>
  <si>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</si>
  <si>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</si>
  <si>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</si>
  <si>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주1) 2019년부터 남녀 구분 없이 등록</t>
    <phoneticPr fontId="10" type="noConversion"/>
  </si>
  <si>
    <t>13. 모자보건 사업실적(속)</t>
    <phoneticPr fontId="10" type="noConversion"/>
  </si>
  <si>
    <t>Maternal and Child Health Care Activities(Cont'd)</t>
    <phoneticPr fontId="10" type="noConversion"/>
  </si>
  <si>
    <r>
      <rPr>
        <sz val="10"/>
        <rFont val="나눔고딕"/>
        <family val="3"/>
        <charset val="129"/>
      </rPr>
      <t>모자보건관리</t>
    </r>
    <r>
      <rPr>
        <sz val="10"/>
        <rFont val="Arial Narrow"/>
        <family val="2"/>
      </rPr>
      <t xml:space="preserve">   Maternal and child health care program</t>
    </r>
    <phoneticPr fontId="10" type="noConversion"/>
  </si>
  <si>
    <r>
      <rPr>
        <sz val="10"/>
        <rFont val="나눔고딕"/>
        <family val="3"/>
        <charset val="129"/>
      </rPr>
      <t>영유아등록관리</t>
    </r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</si>
  <si>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</si>
  <si>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남</t>
    </r>
  </si>
  <si>
    <r>
      <rPr>
        <sz val="10"/>
        <rFont val="나눔고딕"/>
        <family val="3"/>
        <charset val="129"/>
      </rPr>
      <t>여</t>
    </r>
  </si>
  <si>
    <t>13. 건강보험 적용인구</t>
    <phoneticPr fontId="14" type="noConversion"/>
  </si>
  <si>
    <t>Beneficiaries of Health Insurance</t>
    <phoneticPr fontId="14" type="noConversion"/>
  </si>
  <si>
    <t>단위 : 개소, 명</t>
    <phoneticPr fontId="14" type="noConversion"/>
  </si>
  <si>
    <t>Unit : Person, Number</t>
    <phoneticPr fontId="14" type="noConversion"/>
  </si>
  <si>
    <r>
      <rPr>
        <sz val="10"/>
        <rFont val="나눔고딕"/>
        <family val="3"/>
        <charset val="129"/>
      </rPr>
      <t>근로자</t>
    </r>
    <r>
      <rPr>
        <sz val="10"/>
        <rFont val="Arial Narrow"/>
        <family val="2"/>
      </rPr>
      <t xml:space="preserve"> Worker</t>
    </r>
    <phoneticPr fontId="14" type="noConversion"/>
  </si>
  <si>
    <r>
      <rPr>
        <sz val="10"/>
        <rFont val="나눔고딕"/>
        <family val="3"/>
        <charset val="129"/>
      </rPr>
      <t xml:space="preserve">사업장수
</t>
    </r>
    <r>
      <rPr>
        <sz val="10"/>
        <rFont val="Arial Narrow"/>
        <family val="2"/>
      </rPr>
      <t>Work place</t>
    </r>
    <phoneticPr fontId="14" type="noConversion"/>
  </si>
  <si>
    <r>
      <rPr>
        <sz val="10"/>
        <rFont val="나눔고딕"/>
        <family val="3"/>
        <charset val="129"/>
      </rPr>
      <t>적용인구</t>
    </r>
    <r>
      <rPr>
        <sz val="10"/>
        <rFont val="Arial Narrow"/>
        <family val="2"/>
      </rPr>
      <t xml:space="preserve"> Covered persons</t>
    </r>
    <phoneticPr fontId="10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</si>
  <si>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139" type="noConversion"/>
  </si>
  <si>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>Insured</t>
    </r>
    <phoneticPr fontId="14" type="noConversion"/>
  </si>
  <si>
    <r>
      <rPr>
        <sz val="10"/>
        <rFont val="나눔고딕"/>
        <family val="3"/>
        <charset val="129"/>
      </rPr>
      <t xml:space="preserve">피부양자
</t>
    </r>
    <r>
      <rPr>
        <sz val="10"/>
        <rFont val="Arial Narrow"/>
        <family val="2"/>
      </rPr>
      <t>Dependents</t>
    </r>
    <phoneticPr fontId="10" type="noConversion"/>
  </si>
  <si>
    <r>
      <rPr>
        <sz val="10"/>
        <rFont val="나눔고딕"/>
        <family val="3"/>
        <charset val="129"/>
      </rPr>
      <t>공무원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 xml:space="preserve">사립학교교직원
</t>
    </r>
    <r>
      <rPr>
        <sz val="10"/>
        <rFont val="Arial Narrow"/>
        <family val="2"/>
      </rPr>
      <t>Government employees and private school teachers</t>
    </r>
    <phoneticPr fontId="139" type="noConversion"/>
  </si>
  <si>
    <r>
      <rPr>
        <sz val="10"/>
        <rFont val="나눔고딕"/>
        <family val="3"/>
        <charset val="129"/>
      </rPr>
      <t xml:space="preserve">지역
</t>
    </r>
    <r>
      <rPr>
        <sz val="10"/>
        <rFont val="Arial Narrow"/>
        <family val="2"/>
      </rPr>
      <t>Self-employed</t>
    </r>
    <phoneticPr fontId="14" type="noConversion"/>
  </si>
  <si>
    <r>
      <rPr>
        <sz val="10"/>
        <rFont val="나눔고딕"/>
        <family val="3"/>
        <charset val="129"/>
      </rPr>
      <t xml:space="preserve">세대수
</t>
    </r>
    <r>
      <rPr>
        <sz val="10"/>
        <rFont val="Arial Narrow"/>
        <family val="2"/>
      </rPr>
      <t>householder</t>
    </r>
    <phoneticPr fontId="14" type="noConversion"/>
  </si>
  <si>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Total</t>
    </r>
    <phoneticPr fontId="139" type="noConversion"/>
  </si>
  <si>
    <t>14. 건강보험대상자 진료실적</t>
    <phoneticPr fontId="14" type="noConversion"/>
  </si>
  <si>
    <t>Medical Treatment Activities of The Medically Insured</t>
    <phoneticPr fontId="51" type="noConversion"/>
  </si>
  <si>
    <t>단위 : 명(건), 일, 천원</t>
    <phoneticPr fontId="51" type="noConversion"/>
  </si>
  <si>
    <t>Unit : Person(Case),Day, 1,000won</t>
    <phoneticPr fontId="51" type="noConversion"/>
  </si>
  <si>
    <t>입원</t>
    <phoneticPr fontId="51" type="noConversion"/>
  </si>
  <si>
    <t>외래</t>
    <phoneticPr fontId="51" type="noConversion"/>
  </si>
  <si>
    <t>약국</t>
    <phoneticPr fontId="51" type="noConversion"/>
  </si>
  <si>
    <t xml:space="preserve">15. 국민연금 가입자   </t>
    <phoneticPr fontId="14" type="noConversion"/>
  </si>
  <si>
    <t>Number of National Pension Insurants</t>
    <phoneticPr fontId="51" type="noConversion"/>
  </si>
  <si>
    <t>단위 : 개소, 명</t>
    <phoneticPr fontId="51" type="noConversion"/>
  </si>
  <si>
    <t>Unit : Number, Person</t>
    <phoneticPr fontId="51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</si>
  <si>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0" type="noConversion"/>
  </si>
  <si>
    <r>
      <rPr>
        <sz val="10"/>
        <rFont val="나눔고딕"/>
        <family val="3"/>
        <charset val="129"/>
      </rPr>
      <t xml:space="preserve">총가입자수
</t>
    </r>
    <r>
      <rPr>
        <sz val="10"/>
        <rFont val="Arial Narrow"/>
        <family val="2"/>
      </rPr>
      <t>Total
Insurants</t>
    </r>
    <phoneticPr fontId="51" type="noConversion"/>
  </si>
  <si>
    <r>
      <rPr>
        <sz val="10"/>
        <rFont val="나눔고딕"/>
        <family val="3"/>
        <charset val="129"/>
      </rPr>
      <t>사업장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 xml:space="preserve"> Insurants in workplaces</t>
    </r>
    <phoneticPr fontId="51" type="noConversion"/>
  </si>
  <si>
    <r>
      <rPr>
        <sz val="10"/>
        <rFont val="나눔고딕"/>
        <family val="3"/>
        <charset val="129"/>
      </rPr>
      <t>지역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>Insured persons
in the local area</t>
    </r>
    <phoneticPr fontId="51" type="noConversion"/>
  </si>
  <si>
    <r>
      <rPr>
        <sz val="10"/>
        <rFont val="나눔고딕"/>
        <family val="3"/>
        <charset val="129"/>
      </rPr>
      <t>임의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>Voluntarily
insured persons</t>
    </r>
    <phoneticPr fontId="51" type="noConversion"/>
  </si>
  <si>
    <r>
      <rPr>
        <sz val="10"/>
        <rFont val="나눔고딕"/>
        <family val="3"/>
        <charset val="129"/>
      </rPr>
      <t>임의계속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>Voluntarily and
continuously 
insured persons</t>
    </r>
    <phoneticPr fontId="51" type="noConversion"/>
  </si>
  <si>
    <r>
      <rPr>
        <sz val="10"/>
        <rFont val="나눔고딕"/>
        <family val="3"/>
        <charset val="129"/>
      </rPr>
      <t xml:space="preserve">사업장
</t>
    </r>
    <r>
      <rPr>
        <sz val="10"/>
        <rFont val="Arial Narrow"/>
        <family val="2"/>
      </rPr>
      <t>Workplaces</t>
    </r>
    <phoneticPr fontId="51" type="noConversion"/>
  </si>
  <si>
    <r>
      <rPr>
        <sz val="10"/>
        <rFont val="나눔고딕"/>
        <family val="3"/>
        <charset val="129"/>
      </rPr>
      <t xml:space="preserve">가입자
</t>
    </r>
    <r>
      <rPr>
        <sz val="10"/>
        <rFont val="Arial Narrow"/>
        <family val="2"/>
      </rPr>
      <t>Insurants</t>
    </r>
    <phoneticPr fontId="51" type="noConversion"/>
  </si>
  <si>
    <t>자료 : 국민연금공단 「국민연금통계」</t>
    <phoneticPr fontId="51" type="noConversion"/>
  </si>
  <si>
    <t>16. 국민연금 급여 지급현황</t>
    <phoneticPr fontId="14" type="noConversion"/>
  </si>
  <si>
    <t>Paying Benefit National Pension Insurant</t>
    <phoneticPr fontId="10" type="noConversion"/>
  </si>
  <si>
    <t>단위 : 명, 천원</t>
    <phoneticPr fontId="10" type="noConversion"/>
  </si>
  <si>
    <t>Unit : Person, 1000 won</t>
    <phoneticPr fontId="10" type="noConversion"/>
  </si>
  <si>
    <r>
      <rPr>
        <sz val="10"/>
        <rFont val="나눔고딕"/>
        <family val="3"/>
        <charset val="129"/>
      </rPr>
      <t>연금</t>
    </r>
    <r>
      <rPr>
        <sz val="10"/>
        <rFont val="Arial Narrow"/>
        <family val="2"/>
      </rPr>
      <t xml:space="preserve">  Pension</t>
    </r>
    <phoneticPr fontId="10" type="noConversion"/>
  </si>
  <si>
    <r>
      <rPr>
        <sz val="10"/>
        <rFont val="나눔고딕"/>
        <family val="3"/>
        <charset val="129"/>
      </rPr>
      <t>일시금</t>
    </r>
    <r>
      <rPr>
        <sz val="10"/>
        <rFont val="Arial Narrow"/>
        <family val="2"/>
      </rPr>
      <t xml:space="preserve"> A lump sum allowance</t>
    </r>
    <phoneticPr fontId="10" type="noConversion"/>
  </si>
  <si>
    <r>
      <rPr>
        <sz val="10"/>
        <rFont val="나눔고딕"/>
        <family val="3"/>
        <charset val="129"/>
      </rPr>
      <t xml:space="preserve">장애연금
</t>
    </r>
    <r>
      <rPr>
        <sz val="10"/>
        <rFont val="Arial Narrow"/>
        <family val="2"/>
      </rPr>
      <t>Disability Pension</t>
    </r>
    <phoneticPr fontId="10" type="noConversion"/>
  </si>
  <si>
    <r>
      <rPr>
        <sz val="10"/>
        <rFont val="나눔고딕"/>
        <family val="3"/>
        <charset val="129"/>
      </rPr>
      <t xml:space="preserve">유족연금
</t>
    </r>
    <r>
      <rPr>
        <sz val="10"/>
        <rFont val="Arial Narrow"/>
        <family val="2"/>
      </rPr>
      <t>Survivor Pension</t>
    </r>
    <phoneticPr fontId="10" type="noConversion"/>
  </si>
  <si>
    <r>
      <rPr>
        <sz val="10"/>
        <rFont val="나눔고딕"/>
        <family val="3"/>
        <charset val="129"/>
      </rPr>
      <t xml:space="preserve">장애
</t>
    </r>
    <r>
      <rPr>
        <sz val="10"/>
        <rFont val="Arial Narrow"/>
        <family val="2"/>
      </rPr>
      <t xml:space="preserve">Disability </t>
    </r>
    <phoneticPr fontId="10" type="noConversion"/>
  </si>
  <si>
    <r>
      <rPr>
        <sz val="10"/>
        <rFont val="나눔고딕"/>
        <family val="3"/>
        <charset val="129"/>
      </rPr>
      <t xml:space="preserve">반환
</t>
    </r>
    <r>
      <rPr>
        <sz val="10"/>
        <rFont val="Arial Narrow"/>
        <family val="2"/>
      </rPr>
      <t>Restoration</t>
    </r>
    <phoneticPr fontId="10" type="noConversion"/>
  </si>
  <si>
    <r>
      <rPr>
        <sz val="10"/>
        <rFont val="나눔고딕"/>
        <family val="3"/>
        <charset val="129"/>
      </rPr>
      <t xml:space="preserve">사망
</t>
    </r>
    <r>
      <rPr>
        <sz val="10"/>
        <rFont val="Arial Narrow"/>
        <family val="2"/>
      </rPr>
      <t>Death</t>
    </r>
    <phoneticPr fontId="10" type="noConversion"/>
  </si>
  <si>
    <r>
      <rPr>
        <sz val="10"/>
        <rFont val="나눔고딕"/>
        <family val="3"/>
        <charset val="129"/>
      </rPr>
      <t>수급
자수</t>
    </r>
    <phoneticPr fontId="10" type="noConversion"/>
  </si>
  <si>
    <r>
      <rPr>
        <sz val="10"/>
        <rFont val="나눔고딕"/>
        <family val="3"/>
        <charset val="129"/>
      </rPr>
      <t>금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액</t>
    </r>
    <phoneticPr fontId="10" type="noConversion"/>
  </si>
  <si>
    <t>주) 합계는 하위분류 반올림으로 일치하지 않을 수 있음</t>
    <phoneticPr fontId="10" type="noConversion"/>
  </si>
  <si>
    <t>자료 : 국민연금공단 「국민연금통계」</t>
  </si>
  <si>
    <t>17. 노인여가 복지시설</t>
    <phoneticPr fontId="14" type="noConversion"/>
  </si>
  <si>
    <t>Senior Leisure Service Facilities</t>
    <phoneticPr fontId="14" type="noConversion"/>
  </si>
  <si>
    <t>Unit :  Number,Person</t>
    <phoneticPr fontId="14" type="noConversion"/>
  </si>
  <si>
    <r>
      <t xml:space="preserve"> </t>
    </r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10" type="noConversion"/>
  </si>
  <si>
    <r>
      <rPr>
        <sz val="10"/>
        <rFont val="나눔고딕"/>
        <family val="3"/>
        <charset val="129"/>
      </rPr>
      <t xml:space="preserve">노인복지관
</t>
    </r>
    <r>
      <rPr>
        <sz val="10"/>
        <rFont val="Arial Narrow"/>
        <family val="2"/>
      </rPr>
      <t>Senior service center</t>
    </r>
    <phoneticPr fontId="14" type="noConversion"/>
  </si>
  <si>
    <r>
      <rPr>
        <sz val="10"/>
        <rFont val="나눔고딕"/>
        <family val="3"/>
        <charset val="129"/>
      </rPr>
      <t xml:space="preserve">경로당
</t>
    </r>
    <r>
      <rPr>
        <sz val="10"/>
        <rFont val="Arial Narrow"/>
        <family val="2"/>
      </rPr>
      <t>Community senior center</t>
    </r>
    <phoneticPr fontId="14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</si>
  <si>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2"/>
      </rPr>
      <t>Facilities</t>
    </r>
    <phoneticPr fontId="14" type="noConversion"/>
  </si>
  <si>
    <r>
      <rPr>
        <sz val="10"/>
        <rFont val="나눔고딕"/>
        <family val="3"/>
        <charset val="129"/>
      </rPr>
      <t xml:space="preserve">이용인원
</t>
    </r>
    <r>
      <rPr>
        <sz val="10"/>
        <rFont val="Arial Narrow"/>
        <family val="2"/>
      </rPr>
      <t>Persons</t>
    </r>
    <phoneticPr fontId="14" type="noConversion"/>
  </si>
  <si>
    <t>노인교실
Senior school</t>
    <phoneticPr fontId="14" type="noConversion"/>
  </si>
  <si>
    <t>노인휴양소
Senior recreation facilities</t>
    <phoneticPr fontId="14" type="noConversion"/>
  </si>
  <si>
    <r>
      <rPr>
        <sz val="10"/>
        <rFont val="나눔고딕"/>
        <family val="3"/>
        <charset val="129"/>
      </rPr>
      <t xml:space="preserve">신고
</t>
    </r>
    <r>
      <rPr>
        <sz val="10"/>
        <rFont val="Arial Narrow"/>
        <family val="2"/>
      </rPr>
      <t>Registered</t>
    </r>
    <phoneticPr fontId="14" type="noConversion"/>
  </si>
  <si>
    <r>
      <rPr>
        <sz val="10"/>
        <rFont val="나눔고딕"/>
        <family val="3"/>
        <charset val="129"/>
      </rPr>
      <t xml:space="preserve">미신고
</t>
    </r>
    <r>
      <rPr>
        <sz val="10"/>
        <rFont val="Arial Narrow"/>
        <family val="2"/>
      </rPr>
      <t>Unregistered</t>
    </r>
    <phoneticPr fontId="14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</si>
  <si>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Facilities</t>
    </r>
    <phoneticPr fontId="14" type="noConversion"/>
  </si>
  <si>
    <t>자료: 노인장애인과</t>
    <phoneticPr fontId="14" type="noConversion"/>
  </si>
  <si>
    <t>18. 노인주거 복지시설</t>
    <phoneticPr fontId="14" type="noConversion"/>
  </si>
  <si>
    <t>Senior Home Service Facilities</t>
    <phoneticPr fontId="10" type="noConversion"/>
  </si>
  <si>
    <t>Unit :  Number, Person</t>
    <phoneticPr fontId="14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</si>
  <si>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 Total</t>
    </r>
    <phoneticPr fontId="14" type="noConversion"/>
  </si>
  <si>
    <r>
      <rPr>
        <sz val="10"/>
        <rFont val="나눔고딕"/>
        <family val="3"/>
        <charset val="129"/>
      </rPr>
      <t>양로시설</t>
    </r>
    <r>
      <rPr>
        <sz val="10"/>
        <rFont val="Arial Narrow"/>
        <family val="2"/>
      </rPr>
      <t xml:space="preserve">  Provision for old age</t>
    </r>
    <phoneticPr fontId="14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</si>
  <si>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2"/>
      </rPr>
      <t>Number of
Institution</t>
    </r>
    <phoneticPr fontId="14" type="noConversion"/>
  </si>
  <si>
    <r>
      <rPr>
        <sz val="10"/>
        <rFont val="나눔고딕"/>
        <family val="3"/>
        <charset val="129"/>
      </rPr>
      <t xml:space="preserve">입소인원
</t>
    </r>
    <r>
      <rPr>
        <sz val="10"/>
        <rFont val="Arial Narrow"/>
        <family val="2"/>
      </rPr>
      <t>Admitted</t>
    </r>
    <phoneticPr fontId="14" type="noConversion"/>
  </si>
  <si>
    <r>
      <rPr>
        <sz val="10"/>
        <rFont val="나눔고딕"/>
        <family val="3"/>
        <charset val="129"/>
      </rPr>
      <t xml:space="preserve">종사자수
</t>
    </r>
    <r>
      <rPr>
        <sz val="10"/>
        <rFont val="Arial Narrow"/>
        <family val="2"/>
      </rPr>
      <t>Workers</t>
    </r>
    <phoneticPr fontId="14" type="noConversion"/>
  </si>
  <si>
    <r>
      <rPr>
        <sz val="10"/>
        <rFont val="나눔고딕"/>
        <family val="3"/>
        <charset val="129"/>
      </rPr>
      <t>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원
</t>
    </r>
    <r>
      <rPr>
        <sz val="10"/>
        <rFont val="Arial Narrow"/>
        <family val="2"/>
      </rPr>
      <t>Regular</t>
    </r>
    <phoneticPr fontId="14" type="noConversion"/>
  </si>
  <si>
    <r>
      <rPr>
        <sz val="10"/>
        <rFont val="나눔고딕"/>
        <family val="3"/>
        <charset val="129"/>
      </rPr>
      <t>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원
</t>
    </r>
    <r>
      <rPr>
        <sz val="10"/>
        <rFont val="Arial Narrow"/>
        <family val="2"/>
      </rPr>
      <t>Present</t>
    </r>
    <phoneticPr fontId="14" type="noConversion"/>
  </si>
  <si>
    <r>
      <rPr>
        <sz val="10"/>
        <rFont val="나눔고딕"/>
        <family val="3"/>
        <charset val="129"/>
      </rPr>
      <t>노인공동생활가정</t>
    </r>
    <r>
      <rPr>
        <sz val="10"/>
        <rFont val="Arial Narrow"/>
        <family val="2"/>
      </rPr>
      <t xml:space="preserve">  Cohabitation</t>
    </r>
    <phoneticPr fontId="14" type="noConversion"/>
  </si>
  <si>
    <r>
      <rPr>
        <sz val="10"/>
        <rFont val="나눔고딕"/>
        <family val="3"/>
        <charset val="129"/>
      </rPr>
      <t>노인복지주택</t>
    </r>
    <r>
      <rPr>
        <sz val="10"/>
        <rFont val="Arial Narrow"/>
        <family val="2"/>
      </rPr>
      <t xml:space="preserve">  Welfare House</t>
    </r>
    <phoneticPr fontId="14" type="noConversion"/>
  </si>
  <si>
    <r>
      <rPr>
        <sz val="10"/>
        <rFont val="나눔고딕"/>
        <family val="3"/>
        <charset val="129"/>
      </rPr>
      <t>종사자수</t>
    </r>
    <phoneticPr fontId="14" type="noConversion"/>
  </si>
  <si>
    <t>Workers</t>
    <phoneticPr fontId="14" type="noConversion"/>
  </si>
  <si>
    <t>19. 노인의료 복지시설</t>
    <phoneticPr fontId="14" type="noConversion"/>
  </si>
  <si>
    <t>Senior Medical Service facilities</t>
    <phoneticPr fontId="14" type="noConversion"/>
  </si>
  <si>
    <r>
      <rPr>
        <sz val="10"/>
        <rFont val="나눔고딕"/>
        <family val="3"/>
        <charset val="129"/>
      </rPr>
      <t xml:space="preserve">노인요양시설
</t>
    </r>
    <r>
      <rPr>
        <sz val="10"/>
        <rFont val="Arial Narrow"/>
        <family val="2"/>
      </rPr>
      <t>Nursing</t>
    </r>
    <phoneticPr fontId="14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</si>
  <si>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2"/>
      </rPr>
      <t>Number of
facilities</t>
    </r>
    <phoneticPr fontId="14" type="noConversion"/>
  </si>
  <si>
    <r>
      <rPr>
        <sz val="10"/>
        <rFont val="나눔고딕"/>
        <family val="3"/>
        <charset val="129"/>
      </rPr>
      <t xml:space="preserve">입소인원
</t>
    </r>
    <r>
      <rPr>
        <sz val="10"/>
        <rFont val="Arial Narrow"/>
        <family val="2"/>
      </rPr>
      <t>Persons</t>
    </r>
    <phoneticPr fontId="14" type="noConversion"/>
  </si>
  <si>
    <t>연별
Year</t>
    <phoneticPr fontId="14" type="noConversion"/>
  </si>
  <si>
    <t>노인요양공동생활가정
Nursing cohabitation</t>
    <phoneticPr fontId="14" type="noConversion"/>
  </si>
  <si>
    <t>시설수
Number of
Institution</t>
    <phoneticPr fontId="14" type="noConversion"/>
  </si>
  <si>
    <r>
      <rPr>
        <sz val="10"/>
        <rFont val="나눔고딕"/>
        <family val="3"/>
        <charset val="129"/>
      </rPr>
      <t>입소인원</t>
    </r>
    <phoneticPr fontId="14" type="noConversion"/>
  </si>
  <si>
    <t>종사자수
Workers</t>
    <phoneticPr fontId="14" type="noConversion"/>
  </si>
  <si>
    <t>정원
Regular</t>
    <phoneticPr fontId="14" type="noConversion"/>
  </si>
  <si>
    <t>현원Present</t>
    <phoneticPr fontId="14" type="noConversion"/>
  </si>
  <si>
    <t>20. 재가노인 복지시설</t>
    <phoneticPr fontId="14" type="noConversion"/>
  </si>
  <si>
    <t>Community Senior Service Facilities</t>
    <phoneticPr fontId="14" type="noConversion"/>
  </si>
  <si>
    <r>
      <rPr>
        <sz val="10"/>
        <rFont val="나눔고딕"/>
        <family val="3"/>
        <charset val="129"/>
      </rPr>
      <t xml:space="preserve">방문요양서비스
</t>
    </r>
    <r>
      <rPr>
        <sz val="10"/>
        <rFont val="Arial Narrow"/>
        <family val="2"/>
      </rPr>
      <t>a visit Nursing</t>
    </r>
    <phoneticPr fontId="14" type="noConversion"/>
  </si>
  <si>
    <r>
      <rPr>
        <sz val="10"/>
        <rFont val="나눔고딕"/>
        <family val="3"/>
        <charset val="129"/>
      </rPr>
      <t xml:space="preserve">주야간보호시설
</t>
    </r>
    <r>
      <rPr>
        <sz val="10"/>
        <rFont val="Arial Narrow"/>
        <family val="2"/>
      </rPr>
      <t>Day and night care center</t>
    </r>
    <phoneticPr fontId="14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</si>
  <si>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2"/>
      </rPr>
      <t>No.</t>
    </r>
    <phoneticPr fontId="14" type="noConversion"/>
  </si>
  <si>
    <r>
      <rPr>
        <sz val="10"/>
        <rFont val="나눔고딕"/>
        <family val="3"/>
        <charset val="129"/>
      </rPr>
      <t xml:space="preserve">이용인원
</t>
    </r>
    <r>
      <rPr>
        <sz val="10"/>
        <rFont val="Arial Narrow"/>
        <family val="2"/>
      </rPr>
      <t>persons</t>
    </r>
    <phoneticPr fontId="14" type="noConversion"/>
  </si>
  <si>
    <r>
      <rPr>
        <sz val="10"/>
        <rFont val="나눔고딕"/>
        <family val="3"/>
        <charset val="129"/>
      </rPr>
      <t>이용인원</t>
    </r>
    <phoneticPr fontId="14" type="noConversion"/>
  </si>
  <si>
    <r>
      <rPr>
        <sz val="10"/>
        <rFont val="나눔고딕"/>
        <family val="3"/>
        <charset val="129"/>
      </rPr>
      <t xml:space="preserve">정원
</t>
    </r>
    <r>
      <rPr>
        <sz val="10"/>
        <rFont val="Arial Narrow"/>
        <family val="2"/>
      </rPr>
      <t>Regular</t>
    </r>
    <phoneticPr fontId="14" type="noConversion"/>
  </si>
  <si>
    <r>
      <rPr>
        <sz val="10"/>
        <rFont val="나눔고딕"/>
        <family val="3"/>
        <charset val="129"/>
      </rPr>
      <t xml:space="preserve">현원
</t>
    </r>
    <r>
      <rPr>
        <sz val="10"/>
        <rFont val="Arial Narrow"/>
        <family val="2"/>
      </rPr>
      <t xml:space="preserve">present 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</si>
  <si>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 xml:space="preserve">단기보호서비스
</t>
    </r>
    <r>
      <rPr>
        <sz val="10"/>
        <rFont val="Arial Narrow"/>
        <family val="2"/>
      </rPr>
      <t>Short-term care service</t>
    </r>
    <phoneticPr fontId="14" type="noConversion"/>
  </si>
  <si>
    <r>
      <rPr>
        <sz val="10"/>
        <rFont val="나눔고딕"/>
        <family val="3"/>
        <charset val="129"/>
      </rPr>
      <t xml:space="preserve">방문목욕서비스
</t>
    </r>
    <r>
      <rPr>
        <sz val="10"/>
        <rFont val="Arial Narrow"/>
        <family val="2"/>
      </rPr>
      <t>Visit bath service</t>
    </r>
    <phoneticPr fontId="14" type="noConversion"/>
  </si>
  <si>
    <r>
      <rPr>
        <sz val="10"/>
        <rFont val="나눔고딕"/>
        <family val="3"/>
        <charset val="129"/>
      </rPr>
      <t xml:space="preserve">재가지원서비스
</t>
    </r>
    <r>
      <rPr>
        <sz val="10"/>
        <rFont val="Arial Narrow"/>
        <family val="2"/>
      </rPr>
      <t>Support services for elderly homecare</t>
    </r>
    <phoneticPr fontId="14" type="noConversion"/>
  </si>
  <si>
    <t>22. 기초연금 수급자 수</t>
    <phoneticPr fontId="14" type="noConversion"/>
  </si>
  <si>
    <t>Number of Basic Pension Recipients</t>
    <phoneticPr fontId="14" type="noConversion"/>
  </si>
  <si>
    <t>단위 : 명, %</t>
    <phoneticPr fontId="31" type="noConversion"/>
  </si>
  <si>
    <t>Unit :  Person, %</t>
    <phoneticPr fontId="14" type="noConversion"/>
  </si>
  <si>
    <r>
      <rPr>
        <sz val="10"/>
        <rFont val="나눔고딕"/>
        <family val="3"/>
        <charset val="129"/>
      </rPr>
      <t xml:space="preserve">연별
동별
</t>
    </r>
    <r>
      <rPr>
        <sz val="10"/>
        <rFont val="Arial Narrow"/>
        <family val="2"/>
      </rPr>
      <t>Year&amp;
Dong</t>
    </r>
    <phoneticPr fontId="31" type="noConversion"/>
  </si>
  <si>
    <r>
      <rPr>
        <sz val="10"/>
        <rFont val="나눔고딕"/>
        <family val="3"/>
        <charset val="129"/>
      </rPr>
      <t>전체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노인
</t>
    </r>
    <r>
      <rPr>
        <sz val="10"/>
        <rFont val="Arial Narrow"/>
        <family val="2"/>
      </rPr>
      <t>Population 65years old &amp; over</t>
    </r>
    <phoneticPr fontId="31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</si>
  <si>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Total recipients</t>
    </r>
    <phoneticPr fontId="31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</si>
  <si>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률</t>
    </r>
    <r>
      <rPr>
        <sz val="10"/>
        <rFont val="Arial Narrow"/>
        <family val="2"/>
      </rPr>
      <t xml:space="preserve"> (%)
Take-up rate</t>
    </r>
    <phoneticPr fontId="31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</si>
  <si>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31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</si>
  <si>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31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</si>
  <si>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31" type="noConversion"/>
  </si>
  <si>
    <t>연   동</t>
    <phoneticPr fontId="10" type="noConversion"/>
  </si>
  <si>
    <t>산정동</t>
    <phoneticPr fontId="10" type="noConversion"/>
  </si>
  <si>
    <t>상   동</t>
    <phoneticPr fontId="10" type="noConversion"/>
  </si>
  <si>
    <t>자료 : 노인장애인과</t>
    <phoneticPr fontId="10" type="noConversion"/>
  </si>
  <si>
    <t>21. 국민기초생활보장 수급자</t>
    <phoneticPr fontId="14" type="noConversion"/>
  </si>
  <si>
    <t>21. 국민기초생활보장 수급자(속)</t>
    <phoneticPr fontId="14" type="noConversion"/>
  </si>
  <si>
    <t xml:space="preserve">Basic Livelihood Security Recipients   </t>
    <phoneticPr fontId="14" type="noConversion"/>
  </si>
  <si>
    <t xml:space="preserve">Basic Livelihood Security Recipients (Cont'd)  </t>
    <phoneticPr fontId="14" type="noConversion"/>
  </si>
  <si>
    <t>단위 : 가구수,  명</t>
    <phoneticPr fontId="14" type="noConversion"/>
  </si>
  <si>
    <r>
      <rPr>
        <sz val="10"/>
        <rFont val="나눔고딕"/>
        <family val="3"/>
        <charset val="129"/>
      </rPr>
      <t xml:space="preserve">연별
동별
</t>
    </r>
    <r>
      <rPr>
        <sz val="10"/>
        <rFont val="Arial Narrow"/>
        <family val="2"/>
      </rPr>
      <t>Year&amp;
Dong</t>
    </r>
    <phoneticPr fontId="14" type="noConversion"/>
  </si>
  <si>
    <r>
      <rPr>
        <sz val="10"/>
        <rFont val="나눔고딕"/>
        <family val="3"/>
        <charset val="129"/>
      </rPr>
      <t>총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자
</t>
    </r>
    <r>
      <rPr>
        <sz val="10"/>
        <rFont val="Arial Narrow"/>
        <family val="2"/>
      </rPr>
      <t>Total recipients</t>
    </r>
    <phoneticPr fontId="14" type="noConversion"/>
  </si>
  <si>
    <r>
      <rPr>
        <sz val="10"/>
        <rFont val="나눔고딕"/>
        <family val="3"/>
        <charset val="129"/>
      </rPr>
      <t>일반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수급자
</t>
    </r>
    <r>
      <rPr>
        <sz val="10"/>
        <rFont val="Arial Narrow"/>
        <family val="2"/>
      </rPr>
      <t>General receipients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</si>
  <si>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특례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수급자</t>
    </r>
    <r>
      <rPr>
        <sz val="10"/>
        <rFont val="Arial Narrow"/>
        <family val="2"/>
      </rPr>
      <t xml:space="preserve"> Special recipients</t>
    </r>
    <phoneticPr fontId="14" type="noConversion"/>
  </si>
  <si>
    <r>
      <rPr>
        <sz val="10"/>
        <rFont val="나눔고딕"/>
        <family val="3"/>
        <charset val="129"/>
      </rPr>
      <t>시설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수급자
</t>
    </r>
    <r>
      <rPr>
        <sz val="10"/>
        <rFont val="Arial Narrow"/>
        <family val="2"/>
      </rPr>
      <t>Institutionalized recipients</t>
    </r>
    <phoneticPr fontId="14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</si>
  <si>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Sub-Total</t>
    </r>
    <phoneticPr fontId="14" type="noConversion"/>
  </si>
  <si>
    <r>
      <rPr>
        <sz val="10"/>
        <rFont val="나눔고딕"/>
        <family val="3"/>
        <charset val="129"/>
      </rPr>
      <t xml:space="preserve">개인단위보장특례
</t>
    </r>
    <r>
      <rPr>
        <sz val="10"/>
        <rFont val="Arial Narrow"/>
        <family val="2"/>
      </rPr>
      <t>Guaranteed personal unit</t>
    </r>
    <phoneticPr fontId="14" type="noConversion"/>
  </si>
  <si>
    <r>
      <rPr>
        <sz val="10"/>
        <rFont val="나눔고딕"/>
        <family val="3"/>
        <charset val="129"/>
      </rPr>
      <t>타법령에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의한특례
</t>
    </r>
    <r>
      <rPr>
        <sz val="10"/>
        <rFont val="Arial Narrow"/>
        <family val="2"/>
      </rPr>
      <t>By others laws</t>
    </r>
    <phoneticPr fontId="14" type="noConversion"/>
  </si>
  <si>
    <r>
      <rPr>
        <sz val="10"/>
        <rFont val="나눔고딕"/>
        <family val="3"/>
        <charset val="129"/>
      </rPr>
      <t>가구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House holds</t>
    </r>
    <phoneticPr fontId="14" type="noConversion"/>
  </si>
  <si>
    <r>
      <rPr>
        <sz val="10"/>
        <rFont val="나눔고딕"/>
        <family val="3"/>
        <charset val="129"/>
      </rPr>
      <t xml:space="preserve">시설
</t>
    </r>
    <r>
      <rPr>
        <sz val="10"/>
        <rFont val="Arial Narrow"/>
        <family val="2"/>
      </rPr>
      <t>Facilities</t>
    </r>
    <phoneticPr fontId="14" type="noConversion"/>
  </si>
  <si>
    <r>
      <rPr>
        <sz val="10"/>
        <rFont val="나눔고딕"/>
        <family val="3"/>
        <charset val="129"/>
      </rPr>
      <t>인원</t>
    </r>
    <r>
      <rPr>
        <sz val="10"/>
        <rFont val="Arial Narrow"/>
        <family val="2"/>
      </rPr>
      <t xml:space="preserve">
Persons</t>
    </r>
    <phoneticPr fontId="14" type="noConversion"/>
  </si>
  <si>
    <r>
      <rPr>
        <sz val="10"/>
        <rFont val="나눔고딕"/>
        <family val="3"/>
        <charset val="129"/>
      </rPr>
      <t xml:space="preserve">가구
</t>
    </r>
    <r>
      <rPr>
        <sz val="10"/>
        <rFont val="Arial Narrow"/>
        <family val="2"/>
      </rPr>
      <t>Households</t>
    </r>
    <phoneticPr fontId="14" type="noConversion"/>
  </si>
  <si>
    <r>
      <rPr>
        <sz val="10"/>
        <rFont val="나눔고딕"/>
        <family val="3"/>
        <charset val="129"/>
      </rPr>
      <t>가구</t>
    </r>
    <r>
      <rPr>
        <sz val="10"/>
        <rFont val="Arial Narrow"/>
        <family val="2"/>
      </rPr>
      <t>Households</t>
    </r>
    <phoneticPr fontId="14" type="noConversion"/>
  </si>
  <si>
    <r>
      <rPr>
        <sz val="10"/>
        <rFont val="나눔고딕"/>
        <family val="3"/>
        <charset val="129"/>
      </rPr>
      <t>인원</t>
    </r>
    <r>
      <rPr>
        <sz val="10"/>
        <rFont val="Arial Narrow"/>
        <family val="2"/>
      </rPr>
      <t xml:space="preserve">
Households</t>
    </r>
    <phoneticPr fontId="14" type="noConversion"/>
  </si>
  <si>
    <t>목포시</t>
    <phoneticPr fontId="117" type="noConversion"/>
  </si>
  <si>
    <t xml:space="preserve">연  동 </t>
    <phoneticPr fontId="10" type="noConversion"/>
  </si>
  <si>
    <t>부흥동</t>
    <phoneticPr fontId="10" type="noConversion"/>
  </si>
  <si>
    <t>부주동</t>
    <phoneticPr fontId="10" type="noConversion"/>
  </si>
  <si>
    <t>주 1) 시설수 제외</t>
    <phoneticPr fontId="10" type="noConversion"/>
  </si>
  <si>
    <t>자료 : 사회복지과</t>
    <phoneticPr fontId="14" type="noConversion"/>
  </si>
  <si>
    <t xml:space="preserve">자료 : 사회복지과 </t>
    <phoneticPr fontId="14" type="noConversion"/>
  </si>
  <si>
    <t>30. 자원봉사자 현황</t>
    <phoneticPr fontId="14" type="noConversion"/>
  </si>
  <si>
    <t>Volunteers</t>
    <phoneticPr fontId="14" type="noConversion"/>
  </si>
  <si>
    <t>단위 :  명</t>
    <phoneticPr fontId="10" type="noConversion"/>
  </si>
  <si>
    <t>Unit :  Person</t>
    <phoneticPr fontId="14" type="noConversion"/>
  </si>
  <si>
    <t>20~29</t>
    <phoneticPr fontId="14" type="noConversion"/>
  </si>
  <si>
    <t>30~39</t>
    <phoneticPr fontId="14" type="noConversion"/>
  </si>
  <si>
    <t>40~49</t>
    <phoneticPr fontId="14" type="noConversion"/>
  </si>
  <si>
    <t>50~59</t>
    <phoneticPr fontId="14" type="noConversion"/>
  </si>
  <si>
    <t>60~69</t>
    <phoneticPr fontId="14" type="noConversion"/>
  </si>
  <si>
    <t>자료: 사회복지과</t>
    <phoneticPr fontId="14" type="noConversion"/>
  </si>
  <si>
    <t>단위 : 개소, 명</t>
  </si>
  <si>
    <t>Unit :  Number, Person</t>
  </si>
  <si>
    <r>
      <rPr>
        <sz val="10"/>
        <color rgb="FF000000"/>
        <rFont val="나눔고딕"/>
        <family val="3"/>
        <charset val="129"/>
      </rPr>
      <t xml:space="preserve">입소자
</t>
    </r>
    <r>
      <rPr>
        <sz val="10"/>
        <color rgb="FF000000"/>
        <rFont val="Arial Narrow"/>
        <family val="2"/>
      </rPr>
      <t>Admitted</t>
    </r>
  </si>
  <si>
    <r>
      <rPr>
        <sz val="10"/>
        <color rgb="FF000000"/>
        <rFont val="나눔고딕"/>
        <family val="3"/>
        <charset val="129"/>
      </rPr>
      <t xml:space="preserve">퇴소자
</t>
    </r>
    <r>
      <rPr>
        <sz val="10"/>
        <color rgb="FF000000"/>
        <rFont val="Arial Narrow"/>
        <family val="2"/>
      </rPr>
      <t>Discharged</t>
    </r>
  </si>
  <si>
    <t>자료 : 여성가족과</t>
  </si>
  <si>
    <t>24. 여성폭력 상담</t>
  </si>
  <si>
    <t>Counseling Activities for Women</t>
  </si>
  <si>
    <t>단위 : 개소, 건</t>
  </si>
  <si>
    <t>Unit :  Number, Each</t>
  </si>
  <si>
    <r>
      <rPr>
        <sz val="10"/>
        <color rgb="FF000000"/>
        <rFont val="나눔고딕"/>
        <family val="3"/>
        <charset val="129"/>
      </rPr>
      <t xml:space="preserve">연별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</si>
  <si>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>여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성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폭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력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상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담</t>
    </r>
    <r>
      <rPr>
        <sz val="10"/>
        <color rgb="FF000000"/>
        <rFont val="Arial Narrow"/>
        <family val="2"/>
      </rPr>
      <t xml:space="preserve">  Counseling Activities for Women</t>
    </r>
  </si>
  <si>
    <r>
      <rPr>
        <sz val="10"/>
        <color rgb="FF000000"/>
        <rFont val="나눔고딕"/>
        <family val="3"/>
        <charset val="129"/>
      </rPr>
      <t xml:space="preserve">계
</t>
    </r>
    <r>
      <rPr>
        <sz val="10"/>
        <color rgb="FF000000"/>
        <rFont val="Arial Narrow"/>
        <family val="2"/>
      </rPr>
      <t>Total</t>
    </r>
  </si>
  <si>
    <r>
      <rPr>
        <sz val="10"/>
        <color rgb="FF000000"/>
        <rFont val="나눔고딕"/>
        <family val="3"/>
        <charset val="129"/>
      </rPr>
      <t>통합상담</t>
    </r>
    <r>
      <rPr>
        <vertAlign val="superscript"/>
        <sz val="10"/>
        <color rgb="FF000000"/>
        <rFont val="Arial Narrow"/>
        <family val="2"/>
      </rPr>
      <t>1)</t>
    </r>
  </si>
  <si>
    <r>
      <rPr>
        <sz val="10"/>
        <color rgb="FF000000"/>
        <rFont val="나눔고딕"/>
        <family val="3"/>
        <charset val="129"/>
      </rPr>
      <t xml:space="preserve">가정폭력
</t>
    </r>
    <r>
      <rPr>
        <sz val="10"/>
        <color rgb="FF000000"/>
        <rFont val="Arial Narrow"/>
        <family val="2"/>
      </rPr>
      <t>Domestic Violence</t>
    </r>
  </si>
  <si>
    <r>
      <rPr>
        <sz val="10"/>
        <color rgb="FF000000"/>
        <rFont val="나눔고딕"/>
        <family val="3"/>
        <charset val="129"/>
      </rPr>
      <t xml:space="preserve">성폭력
</t>
    </r>
    <r>
      <rPr>
        <sz val="10"/>
        <color rgb="FF000000"/>
        <rFont val="Arial Narrow"/>
        <family val="2"/>
      </rPr>
      <t>Sexual Violence</t>
    </r>
  </si>
  <si>
    <r>
      <rPr>
        <sz val="10"/>
        <color rgb="FF000000"/>
        <rFont val="나눔고딕"/>
        <family val="3"/>
        <charset val="129"/>
      </rPr>
      <t xml:space="preserve">성매매피해
</t>
    </r>
    <r>
      <rPr>
        <sz val="10"/>
        <color rgb="FF000000"/>
        <rFont val="Arial Narrow"/>
        <family val="2"/>
      </rPr>
      <t>Victims of Forced Prostiution</t>
    </r>
  </si>
  <si>
    <r>
      <rPr>
        <sz val="10"/>
        <color rgb="FF000000"/>
        <rFont val="나눔고딕"/>
        <family val="3"/>
        <charset val="129"/>
      </rPr>
      <t xml:space="preserve">상담소
</t>
    </r>
    <r>
      <rPr>
        <sz val="10"/>
        <color rgb="FF000000"/>
        <rFont val="Arial Narrow"/>
        <family val="2"/>
      </rPr>
      <t>No. of
Counseling
Center</t>
    </r>
  </si>
  <si>
    <r>
      <rPr>
        <sz val="10"/>
        <color rgb="FF000000"/>
        <rFont val="나눔고딕"/>
        <family val="3"/>
        <charset val="129"/>
      </rPr>
      <t xml:space="preserve">상담건수
</t>
    </r>
    <r>
      <rPr>
        <sz val="10"/>
        <color rgb="FF000000"/>
        <rFont val="Arial Narrow"/>
        <family val="2"/>
      </rPr>
      <t>No. of
Counseling</t>
    </r>
  </si>
  <si>
    <r>
      <rPr>
        <sz val="10"/>
        <color rgb="FF000000"/>
        <rFont val="나눔고딕"/>
        <family val="3"/>
        <charset val="129"/>
      </rPr>
      <t>상담소</t>
    </r>
  </si>
  <si>
    <r>
      <rPr>
        <sz val="10"/>
        <color rgb="FF000000"/>
        <rFont val="나눔고딕"/>
        <family val="3"/>
        <charset val="129"/>
      </rPr>
      <t>상담건수</t>
    </r>
  </si>
  <si>
    <r>
      <rPr>
        <sz val="10"/>
        <color rgb="FF000000"/>
        <rFont val="나눔고딕"/>
        <family val="3"/>
        <charset val="129"/>
      </rPr>
      <t>피해자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지원내역</t>
    </r>
    <r>
      <rPr>
        <sz val="10"/>
        <color rgb="FF000000"/>
        <rFont val="Arial Narrow"/>
        <family val="2"/>
      </rPr>
      <t xml:space="preserve">  Counseling  Follow-ups</t>
    </r>
  </si>
  <si>
    <r>
      <rPr>
        <sz val="10"/>
        <color rgb="FF000000"/>
        <rFont val="나눔고딕"/>
        <family val="3"/>
        <charset val="129"/>
      </rPr>
      <t>심리</t>
    </r>
    <r>
      <rPr>
        <sz val="10"/>
        <color rgb="FF000000"/>
        <rFont val="Arial Narrow"/>
        <family val="2"/>
      </rPr>
      <t xml:space="preserve">· </t>
    </r>
    <r>
      <rPr>
        <sz val="10"/>
        <color rgb="FF000000"/>
        <rFont val="나눔고딕"/>
        <family val="3"/>
        <charset val="129"/>
      </rPr>
      <t>정서적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지원
</t>
    </r>
    <r>
      <rPr>
        <sz val="10"/>
        <color rgb="FF000000"/>
        <rFont val="Arial Narrow"/>
        <family val="2"/>
      </rPr>
      <t>Counseling</t>
    </r>
  </si>
  <si>
    <r>
      <rPr>
        <sz val="10"/>
        <color rgb="FF000000"/>
        <rFont val="나눔고딕"/>
        <family val="3"/>
        <charset val="129"/>
      </rPr>
      <t>수사</t>
    </r>
    <r>
      <rPr>
        <sz val="10"/>
        <color rgb="FF000000"/>
        <rFont val="Arial Narrow"/>
        <family val="2"/>
      </rPr>
      <t xml:space="preserve">· </t>
    </r>
    <r>
      <rPr>
        <sz val="10"/>
        <color rgb="FF000000"/>
        <rFont val="나눔고딕"/>
        <family val="3"/>
        <charset val="129"/>
      </rPr>
      <t xml:space="preserve">법적지원
</t>
    </r>
    <r>
      <rPr>
        <sz val="10"/>
        <color rgb="FF000000"/>
        <rFont val="Arial Narrow"/>
        <family val="2"/>
      </rPr>
      <t>Legal Aid</t>
    </r>
  </si>
  <si>
    <r>
      <rPr>
        <sz val="10"/>
        <color rgb="FF000000"/>
        <rFont val="나눔고딕"/>
        <family val="3"/>
        <charset val="129"/>
      </rPr>
      <t xml:space="preserve">의료지원
</t>
    </r>
    <r>
      <rPr>
        <sz val="10"/>
        <color rgb="FF000000"/>
        <rFont val="Arial Narrow"/>
        <family val="2"/>
      </rPr>
      <t>Medical Aid</t>
    </r>
  </si>
  <si>
    <r>
      <rPr>
        <sz val="10"/>
        <color rgb="FF000000"/>
        <rFont val="나눔고딕"/>
        <family val="3"/>
        <charset val="129"/>
      </rPr>
      <t>시설입소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연계
</t>
    </r>
    <r>
      <rPr>
        <sz val="10"/>
        <color rgb="FF000000"/>
        <rFont val="Arial Narrow"/>
        <family val="2"/>
      </rPr>
      <t>Victim's
facility</t>
    </r>
  </si>
  <si>
    <r>
      <rPr>
        <sz val="10"/>
        <color rgb="FF000000"/>
        <rFont val="나눔고딕"/>
        <family val="3"/>
        <charset val="129"/>
      </rPr>
      <t>기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타
</t>
    </r>
    <r>
      <rPr>
        <sz val="10"/>
        <color rgb="FF000000"/>
        <rFont val="Arial Narrow"/>
        <family val="2"/>
      </rPr>
      <t>Others</t>
    </r>
  </si>
  <si>
    <t>주 1) 2019년부터 "통합상담" 항목 추가</t>
  </si>
  <si>
    <t xml:space="preserve">   "통합상담 항목" : 한 상담소에서 "가정폭력, 성폭력, 성매매피해" 등 모든 상담을 통합상담하는 경우에 해당</t>
  </si>
  <si>
    <t xml:space="preserve">25. 아동복지 시설 </t>
  </si>
  <si>
    <t>Children Welfare Instutions</t>
  </si>
  <si>
    <r>
      <rPr>
        <sz val="10"/>
        <color rgb="FF000000"/>
        <rFont val="나눔고딕"/>
        <family val="3"/>
        <charset val="129"/>
      </rPr>
      <t xml:space="preserve">연별
</t>
    </r>
    <r>
      <rPr>
        <sz val="10"/>
        <color rgb="FF000000"/>
        <rFont val="Arial Narrow"/>
        <family val="2"/>
      </rPr>
      <t xml:space="preserve">Year </t>
    </r>
  </si>
  <si>
    <r>
      <rPr>
        <sz val="10"/>
        <color rgb="FF000000"/>
        <rFont val="나눔고딕"/>
        <family val="3"/>
        <charset val="129"/>
      </rPr>
      <t xml:space="preserve">합계
</t>
    </r>
    <r>
      <rPr>
        <sz val="10"/>
        <color rgb="FF000000"/>
        <rFont val="Arial Narrow"/>
        <family val="2"/>
      </rPr>
      <t>Total</t>
    </r>
  </si>
  <si>
    <r>
      <rPr>
        <sz val="10"/>
        <color rgb="FF000000"/>
        <rFont val="나눔고딕"/>
        <family val="3"/>
        <charset val="129"/>
      </rPr>
      <t xml:space="preserve">양육시설
</t>
    </r>
    <r>
      <rPr>
        <sz val="10"/>
        <color rgb="FF000000"/>
        <rFont val="Arial Narrow"/>
        <family val="2"/>
      </rPr>
      <t>Child bringing up institutions</t>
    </r>
  </si>
  <si>
    <r>
      <rPr>
        <sz val="10"/>
        <color rgb="FF000000"/>
        <rFont val="나눔고딕"/>
        <family val="3"/>
        <charset val="129"/>
      </rPr>
      <t xml:space="preserve">자립지원시설
</t>
    </r>
    <r>
      <rPr>
        <sz val="10"/>
        <color rgb="FF000000"/>
        <rFont val="Arial Narrow"/>
        <family val="2"/>
      </rPr>
      <t>Self independence
assistance institutions</t>
    </r>
  </si>
  <si>
    <r>
      <rPr>
        <sz val="10"/>
        <color rgb="FF000000"/>
        <rFont val="나눔고딕"/>
        <family val="3"/>
        <charset val="129"/>
      </rPr>
      <t xml:space="preserve">시설수
</t>
    </r>
    <r>
      <rPr>
        <sz val="10"/>
        <color rgb="FF000000"/>
        <rFont val="Arial Narrow"/>
        <family val="2"/>
      </rPr>
      <t>No. of
facilities</t>
    </r>
  </si>
  <si>
    <r>
      <rPr>
        <sz val="10"/>
        <color rgb="FF000000"/>
        <rFont val="나눔고딕"/>
        <family val="3"/>
        <charset val="129"/>
      </rPr>
      <t xml:space="preserve">연말현재
생활인원
</t>
    </r>
    <r>
      <rPr>
        <sz val="10"/>
        <color rgb="FF000000"/>
        <rFont val="Arial Narrow"/>
        <family val="2"/>
      </rPr>
      <t>N0. of inmates as
of year-end</t>
    </r>
  </si>
  <si>
    <t>연별
Year</t>
  </si>
  <si>
    <t>자립지원시설</t>
  </si>
  <si>
    <t>보호치료시설
Child care treatment institutions</t>
  </si>
  <si>
    <t>기타
Others</t>
  </si>
  <si>
    <t>자료: 여성가족과</t>
  </si>
  <si>
    <t>29. 어린이집</t>
  </si>
  <si>
    <t xml:space="preserve"> Childcare Facilities</t>
  </si>
  <si>
    <t>Unit : Number, Person</t>
  </si>
  <si>
    <r>
      <rPr>
        <sz val="10"/>
        <color rgb="FF000000"/>
        <rFont val="나눔고딕"/>
        <family val="3"/>
        <charset val="129"/>
      </rPr>
      <t>어린이집수</t>
    </r>
    <r>
      <rPr>
        <sz val="10"/>
        <color rgb="FF000000"/>
        <rFont val="Arial Narrow"/>
        <family val="2"/>
      </rPr>
      <t xml:space="preserve">   Childcare Facilities</t>
    </r>
  </si>
  <si>
    <r>
      <rPr>
        <sz val="10"/>
        <color rgb="FF000000"/>
        <rFont val="나눔고딕"/>
        <family val="3"/>
        <charset val="129"/>
      </rPr>
      <t xml:space="preserve">국공립
</t>
    </r>
    <r>
      <rPr>
        <sz val="10"/>
        <color rgb="FF000000"/>
        <rFont val="Arial Narrow"/>
        <family val="2"/>
      </rPr>
      <t>Public</t>
    </r>
  </si>
  <si>
    <r>
      <rPr>
        <sz val="10"/>
        <color rgb="FF000000"/>
        <rFont val="나눔고딕"/>
        <family val="3"/>
        <charset val="129"/>
      </rPr>
      <t xml:space="preserve">법인
</t>
    </r>
    <r>
      <rPr>
        <sz val="10"/>
        <color rgb="FF000000"/>
        <rFont val="Arial Narrow"/>
        <family val="2"/>
      </rPr>
      <t>Corporation</t>
    </r>
  </si>
  <si>
    <r>
      <rPr>
        <sz val="10"/>
        <color rgb="FF000000"/>
        <rFont val="나눔고딕"/>
        <family val="3"/>
        <charset val="129"/>
      </rPr>
      <t>민간</t>
    </r>
    <r>
      <rPr>
        <sz val="10"/>
        <color rgb="FF000000"/>
        <rFont val="Arial Narrow"/>
        <family val="2"/>
      </rPr>
      <t xml:space="preserve">   Private</t>
    </r>
  </si>
  <si>
    <r>
      <rPr>
        <sz val="10"/>
        <color rgb="FF000000"/>
        <rFont val="나눔고딕"/>
        <family val="3"/>
        <charset val="129"/>
      </rPr>
      <t xml:space="preserve">협동
</t>
    </r>
    <r>
      <rPr>
        <sz val="10"/>
        <color rgb="FF000000"/>
        <rFont val="Arial Narrow"/>
        <family val="2"/>
      </rPr>
      <t>Parents-teacher Coorperation</t>
    </r>
  </si>
  <si>
    <r>
      <rPr>
        <sz val="10"/>
        <color rgb="FF000000"/>
        <rFont val="나눔고딕"/>
        <family val="3"/>
        <charset val="129"/>
      </rPr>
      <t xml:space="preserve">직장
</t>
    </r>
    <r>
      <rPr>
        <sz val="10"/>
        <color rgb="FF000000"/>
        <rFont val="Arial Narrow"/>
        <family val="2"/>
      </rPr>
      <t>Workshop</t>
    </r>
  </si>
  <si>
    <r>
      <rPr>
        <sz val="10"/>
        <color rgb="FF000000"/>
        <rFont val="나눔고딕"/>
        <family val="3"/>
        <charset val="129"/>
      </rPr>
      <t xml:space="preserve">가정
</t>
    </r>
    <r>
      <rPr>
        <sz val="10"/>
        <color rgb="FF000000"/>
        <rFont val="Arial Narrow"/>
        <family val="2"/>
      </rPr>
      <t>Home</t>
    </r>
  </si>
  <si>
    <r>
      <rPr>
        <sz val="10"/>
        <color rgb="FF000000"/>
        <rFont val="나눔고딕"/>
        <family val="3"/>
        <charset val="129"/>
      </rPr>
      <t xml:space="preserve">소계
</t>
    </r>
    <r>
      <rPr>
        <sz val="10"/>
        <color rgb="FF000000"/>
        <rFont val="Arial Narrow"/>
        <family val="2"/>
      </rPr>
      <t>Sub-total</t>
    </r>
  </si>
  <si>
    <r>
      <rPr>
        <sz val="10"/>
        <color rgb="FF000000"/>
        <rFont val="나눔고딕"/>
        <family val="3"/>
        <charset val="129"/>
      </rPr>
      <t xml:space="preserve">개인
</t>
    </r>
    <r>
      <rPr>
        <sz val="10"/>
        <color rgb="FF000000"/>
        <rFont val="Arial Narrow"/>
        <family val="2"/>
      </rPr>
      <t>Individual</t>
    </r>
  </si>
  <si>
    <r>
      <rPr>
        <sz val="10"/>
        <color rgb="FF000000"/>
        <rFont val="나눔고딕"/>
        <family val="3"/>
        <charset val="129"/>
      </rPr>
      <t>단체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법인외</t>
    </r>
    <r>
      <rPr>
        <sz val="10"/>
        <color rgb="FF000000"/>
        <rFont val="Arial Narrow"/>
        <family val="2"/>
      </rPr>
      <t>)
Non Corporation</t>
    </r>
  </si>
  <si>
    <r>
      <rPr>
        <sz val="10"/>
        <color rgb="FF000000"/>
        <rFont val="나눔고딕"/>
        <family val="3"/>
        <charset val="129"/>
      </rPr>
      <t>보육아동수</t>
    </r>
    <r>
      <rPr>
        <sz val="10"/>
        <color rgb="FF000000"/>
        <rFont val="Arial Narrow"/>
        <family val="2"/>
      </rPr>
      <t xml:space="preserve">   Accommodated children</t>
    </r>
  </si>
  <si>
    <r>
      <rPr>
        <sz val="10"/>
        <color rgb="FF000000"/>
        <rFont val="나눔고딕"/>
        <family val="3"/>
        <charset val="129"/>
      </rPr>
      <t xml:space="preserve">법인
</t>
    </r>
    <r>
      <rPr>
        <sz val="10"/>
        <color rgb="FF000000"/>
        <rFont val="Arial Narrow"/>
        <family val="2"/>
      </rPr>
      <t>Corpora
-tion</t>
    </r>
  </si>
  <si>
    <r>
      <rPr>
        <sz val="10"/>
        <color rgb="FF000000"/>
        <rFont val="나눔고딕"/>
        <family val="3"/>
        <charset val="129"/>
      </rPr>
      <t xml:space="preserve">소계
</t>
    </r>
    <r>
      <rPr>
        <sz val="10"/>
        <color rgb="FF000000"/>
        <rFont val="Arial Narrow"/>
        <family val="2"/>
      </rPr>
      <t>Sub-
total</t>
    </r>
  </si>
  <si>
    <t>26. 장애인 복지생활 시설</t>
    <phoneticPr fontId="14" type="noConversion"/>
  </si>
  <si>
    <t>Welfare Institutions for The Disabled</t>
    <phoneticPr fontId="1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</si>
  <si>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 xml:space="preserve">Year </t>
    </r>
    <phoneticPr fontId="10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</si>
  <si>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2"/>
      </rPr>
      <t>Number
of facilities</t>
    </r>
    <phoneticPr fontId="14" type="noConversion"/>
  </si>
  <si>
    <r>
      <rPr>
        <sz val="10"/>
        <rFont val="나눔고딕"/>
        <family val="3"/>
        <charset val="129"/>
      </rPr>
      <t>입소자</t>
    </r>
    <r>
      <rPr>
        <sz val="10"/>
        <rFont val="Arial Narrow"/>
        <family val="2"/>
      </rPr>
      <t xml:space="preserve">   Admitted</t>
    </r>
    <phoneticPr fontId="14" type="noConversion"/>
  </si>
  <si>
    <r>
      <rPr>
        <sz val="10"/>
        <rFont val="나눔고딕"/>
        <family val="3"/>
        <charset val="129"/>
      </rPr>
      <t>퇴소자</t>
    </r>
    <r>
      <rPr>
        <sz val="10"/>
        <rFont val="Arial Narrow"/>
        <family val="2"/>
      </rPr>
      <t xml:space="preserve">   Discharged</t>
    </r>
    <phoneticPr fontId="14" type="noConversion"/>
  </si>
  <si>
    <r>
      <rPr>
        <sz val="10"/>
        <rFont val="나눔고딕"/>
        <family val="3"/>
        <charset val="129"/>
      </rPr>
      <t xml:space="preserve">위탁자
</t>
    </r>
    <r>
      <rPr>
        <sz val="10"/>
        <rFont val="Arial Narrow"/>
        <family val="2"/>
      </rPr>
      <t>Referrals</t>
    </r>
    <phoneticPr fontId="14" type="noConversion"/>
  </si>
  <si>
    <r>
      <rPr>
        <sz val="10"/>
        <rFont val="나눔고딕"/>
        <family val="3"/>
        <charset val="129"/>
      </rPr>
      <t xml:space="preserve">무연고자
</t>
    </r>
    <r>
      <rPr>
        <sz val="10"/>
        <rFont val="Arial Narrow"/>
        <family val="2"/>
      </rPr>
      <t>Nonrelatives</t>
    </r>
    <phoneticPr fontId="1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</si>
  <si>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2"/>
      </rPr>
      <t>Other</t>
    </r>
    <phoneticPr fontId="14" type="noConversion"/>
  </si>
  <si>
    <r>
      <rPr>
        <sz val="10"/>
        <rFont val="나눔고딕"/>
        <family val="3"/>
        <charset val="129"/>
      </rPr>
      <t>연고자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인도
</t>
    </r>
    <r>
      <rPr>
        <sz val="10"/>
        <rFont val="Arial Narrow"/>
        <family val="2"/>
      </rPr>
      <t>To relatives</t>
    </r>
    <phoneticPr fontId="14" type="noConversion"/>
  </si>
  <si>
    <r>
      <rPr>
        <sz val="10"/>
        <rFont val="나눔고딕"/>
        <family val="3"/>
        <charset val="129"/>
      </rPr>
      <t>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업
</t>
    </r>
    <r>
      <rPr>
        <sz val="10"/>
        <rFont val="Arial Narrow"/>
        <family val="2"/>
      </rPr>
      <t>Employed</t>
    </r>
    <phoneticPr fontId="14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</si>
  <si>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원
</t>
    </r>
    <r>
      <rPr>
        <sz val="10"/>
        <rFont val="Arial Narrow"/>
        <family val="2"/>
      </rPr>
      <t>Transfer</t>
    </r>
    <phoneticPr fontId="14" type="noConversion"/>
  </si>
  <si>
    <r>
      <rPr>
        <sz val="10"/>
        <rFont val="나눔고딕"/>
        <family val="3"/>
        <charset val="129"/>
      </rPr>
      <t>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망
</t>
    </r>
    <r>
      <rPr>
        <sz val="10"/>
        <rFont val="Arial Narrow"/>
        <family val="2"/>
      </rPr>
      <t>Death</t>
    </r>
    <phoneticPr fontId="14" type="noConversion"/>
  </si>
  <si>
    <r>
      <rPr>
        <sz val="10"/>
        <rFont val="나눔고딕"/>
        <family val="3"/>
        <charset val="129"/>
      </rPr>
      <t xml:space="preserve">기타
</t>
    </r>
    <r>
      <rPr>
        <sz val="10"/>
        <rFont val="Arial Narrow"/>
        <family val="2"/>
      </rPr>
      <t>Other</t>
    </r>
    <phoneticPr fontId="1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</si>
  <si>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 xml:space="preserve">Year </t>
    </r>
    <phoneticPr fontId="14" type="noConversion"/>
  </si>
  <si>
    <r>
      <rPr>
        <sz val="10"/>
        <rFont val="나눔고딕"/>
        <family val="3"/>
        <charset val="129"/>
      </rPr>
      <t>성별</t>
    </r>
    <r>
      <rPr>
        <sz val="10"/>
        <rFont val="Arial Narrow"/>
        <family val="2"/>
      </rPr>
      <t xml:space="preserve">  Gender</t>
    </r>
    <phoneticPr fontId="14" type="noConversion"/>
  </si>
  <si>
    <r>
      <rPr>
        <sz val="10"/>
        <rFont val="나눔고딕"/>
        <family val="3"/>
        <charset val="129"/>
      </rPr>
      <t>연령별</t>
    </r>
    <r>
      <rPr>
        <sz val="10"/>
        <rFont val="Arial Narrow"/>
        <family val="2"/>
      </rPr>
      <t xml:space="preserve">  Age</t>
    </r>
    <phoneticPr fontId="14" type="noConversion"/>
  </si>
  <si>
    <r>
      <rPr>
        <sz val="10"/>
        <rFont val="나눔고딕"/>
        <family val="3"/>
        <charset val="129"/>
      </rPr>
      <t>장애종별</t>
    </r>
    <r>
      <rPr>
        <sz val="10"/>
        <rFont val="Arial Narrow"/>
        <family val="2"/>
      </rPr>
      <t xml:space="preserve">  By category of disability</t>
    </r>
    <phoneticPr fontId="14" type="noConversion"/>
  </si>
  <si>
    <r>
      <t>18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미만
</t>
    </r>
    <r>
      <rPr>
        <sz val="10"/>
        <rFont val="Arial Narrow"/>
        <family val="2"/>
      </rPr>
      <t>Less than 18
years old</t>
    </r>
    <phoneticPr fontId="14" type="noConversion"/>
  </si>
  <si>
    <r>
      <t>18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이상
</t>
    </r>
    <r>
      <rPr>
        <sz val="10"/>
        <rFont val="Arial Narrow"/>
        <family val="2"/>
      </rPr>
      <t>18 years old
and over</t>
    </r>
    <phoneticPr fontId="14" type="noConversion"/>
  </si>
  <si>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체
</t>
    </r>
    <r>
      <rPr>
        <sz val="10"/>
        <rFont val="Arial Narrow"/>
        <family val="2"/>
      </rPr>
      <t>Physically
disabled</t>
    </r>
    <phoneticPr fontId="14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</si>
  <si>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각
</t>
    </r>
    <r>
      <rPr>
        <sz val="10"/>
        <rFont val="Arial Narrow"/>
        <family val="2"/>
      </rPr>
      <t>Visually
disabled</t>
    </r>
    <phoneticPr fontId="14" type="noConversion"/>
  </si>
  <si>
    <r>
      <rPr>
        <sz val="10"/>
        <rFont val="나눔고딕"/>
        <family val="3"/>
        <charset val="129"/>
      </rPr>
      <t xml:space="preserve">청각언어
</t>
    </r>
    <r>
      <rPr>
        <sz val="10"/>
        <rFont val="Arial Narrow"/>
        <family val="2"/>
      </rPr>
      <t>Auditorily
and
lingually
disabled</t>
    </r>
    <phoneticPr fontId="14" type="noConversion"/>
  </si>
  <si>
    <r>
      <rPr>
        <sz val="10"/>
        <rFont val="나눔고딕"/>
        <family val="3"/>
        <charset val="129"/>
      </rPr>
      <t xml:space="preserve">정신
지체
</t>
    </r>
    <r>
      <rPr>
        <sz val="10"/>
        <rFont val="Arial Narrow"/>
        <family val="2"/>
      </rPr>
      <t>Mentally
retarded</t>
    </r>
    <phoneticPr fontId="14" type="noConversion"/>
  </si>
  <si>
    <r>
      <rPr>
        <sz val="10"/>
        <rFont val="나눔고딕"/>
        <family val="3"/>
        <charset val="129"/>
      </rPr>
      <t xml:space="preserve">기타
</t>
    </r>
    <r>
      <rPr>
        <sz val="10"/>
        <rFont val="Arial Narrow"/>
        <family val="2"/>
      </rPr>
      <t>Others</t>
    </r>
    <phoneticPr fontId="14" type="noConversion"/>
  </si>
  <si>
    <r>
      <rPr>
        <sz val="10"/>
        <rFont val="나눔고딕"/>
        <family val="3"/>
        <charset val="129"/>
      </rPr>
      <t>남</t>
    </r>
    <phoneticPr fontId="14" type="noConversion"/>
  </si>
  <si>
    <r>
      <rPr>
        <sz val="10"/>
        <rFont val="나눔고딕"/>
        <family val="3"/>
        <charset val="129"/>
      </rPr>
      <t>여</t>
    </r>
    <phoneticPr fontId="14" type="noConversion"/>
  </si>
  <si>
    <t>27. 장애인 등록 현황</t>
    <phoneticPr fontId="14" type="noConversion"/>
  </si>
  <si>
    <t>Registered Disabled Persons</t>
    <phoneticPr fontId="14" type="noConversion"/>
  </si>
  <si>
    <t>단위 : 명</t>
    <phoneticPr fontId="14" type="noConversion"/>
  </si>
  <si>
    <r>
      <rPr>
        <sz val="10"/>
        <rFont val="나눔고딕"/>
        <family val="3"/>
        <charset val="129"/>
      </rPr>
      <t>장애인</t>
    </r>
    <phoneticPr fontId="14" type="noConversion"/>
  </si>
  <si>
    <r>
      <rPr>
        <sz val="10"/>
        <rFont val="나눔고딕"/>
        <family val="3"/>
        <charset val="129"/>
      </rPr>
      <t>장애유형</t>
    </r>
    <r>
      <rPr>
        <sz val="10"/>
        <rFont val="Arial Narrow"/>
        <family val="2"/>
      </rPr>
      <t xml:space="preserve">  By type of the disabled</t>
    </r>
    <phoneticPr fontId="14" type="noConversion"/>
  </si>
  <si>
    <r>
      <rPr>
        <sz val="10"/>
        <rFont val="나눔고딕"/>
        <family val="3"/>
        <charset val="129"/>
      </rPr>
      <t xml:space="preserve">등록수
</t>
    </r>
    <r>
      <rPr>
        <sz val="10"/>
        <rFont val="Arial Narrow"/>
        <family val="2"/>
      </rPr>
      <t>Registration of
handicapped</t>
    </r>
    <phoneticPr fontId="14" type="noConversion"/>
  </si>
  <si>
    <r>
      <rPr>
        <sz val="10"/>
        <rFont val="나눔고딕"/>
        <family val="3"/>
        <charset val="129"/>
      </rPr>
      <t xml:space="preserve">지체장애
</t>
    </r>
    <r>
      <rPr>
        <sz val="10"/>
        <rFont val="Arial Narrow"/>
        <family val="2"/>
      </rPr>
      <t>Physical
Disability</t>
    </r>
    <phoneticPr fontId="14" type="noConversion"/>
  </si>
  <si>
    <r>
      <rPr>
        <sz val="10"/>
        <rFont val="나눔고딕"/>
        <family val="3"/>
        <charset val="129"/>
      </rPr>
      <t xml:space="preserve">뇌병변장애
</t>
    </r>
    <r>
      <rPr>
        <sz val="10"/>
        <rFont val="Arial Narrow"/>
        <family val="2"/>
      </rPr>
      <t>Disability of
Brain Lesion</t>
    </r>
    <phoneticPr fontId="14" type="noConversion"/>
  </si>
  <si>
    <r>
      <rPr>
        <sz val="10"/>
        <rFont val="나눔고딕"/>
        <family val="3"/>
        <charset val="129"/>
      </rPr>
      <t xml:space="preserve">시각
장애
</t>
    </r>
    <r>
      <rPr>
        <sz val="10"/>
        <rFont val="Arial Narrow"/>
        <family val="2"/>
      </rPr>
      <t>Visually
Disability</t>
    </r>
    <phoneticPr fontId="14" type="noConversion"/>
  </si>
  <si>
    <r>
      <rPr>
        <sz val="10"/>
        <rFont val="나눔고딕"/>
        <family val="3"/>
        <charset val="129"/>
      </rPr>
      <t xml:space="preserve">청각
장애
</t>
    </r>
    <r>
      <rPr>
        <sz val="10"/>
        <rFont val="Arial Narrow"/>
        <family val="2"/>
      </rPr>
      <t>Hearing
Disability</t>
    </r>
    <phoneticPr fontId="14" type="noConversion"/>
  </si>
  <si>
    <r>
      <rPr>
        <sz val="10"/>
        <rFont val="나눔고딕"/>
        <family val="3"/>
        <charset val="129"/>
      </rPr>
      <t xml:space="preserve">언어
장애
</t>
    </r>
    <r>
      <rPr>
        <sz val="10"/>
        <rFont val="Arial Narrow"/>
        <family val="2"/>
      </rPr>
      <t>Speech
Disability</t>
    </r>
    <phoneticPr fontId="14" type="noConversion"/>
  </si>
  <si>
    <r>
      <rPr>
        <sz val="10"/>
        <rFont val="나눔고딕"/>
        <family val="3"/>
        <charset val="129"/>
      </rPr>
      <t xml:space="preserve">지적
장애
</t>
    </r>
    <r>
      <rPr>
        <sz val="10"/>
        <rFont val="Arial Narrow"/>
        <family val="2"/>
      </rPr>
      <t>Intellectual
Disorder</t>
    </r>
    <phoneticPr fontId="14" type="noConversion"/>
  </si>
  <si>
    <r>
      <rPr>
        <sz val="10"/>
        <rFont val="나눔고딕"/>
        <family val="3"/>
        <charset val="129"/>
      </rPr>
      <t xml:space="preserve">자폐성
장애
</t>
    </r>
    <r>
      <rPr>
        <sz val="10"/>
        <rFont val="Arial Narrow"/>
        <family val="2"/>
      </rPr>
      <t>Mental
Disorder</t>
    </r>
    <phoneticPr fontId="14" type="noConversion"/>
  </si>
  <si>
    <r>
      <rPr>
        <sz val="10"/>
        <rFont val="나눔고딕"/>
        <family val="3"/>
        <charset val="129"/>
      </rPr>
      <t xml:space="preserve">정신
장애
</t>
    </r>
    <r>
      <rPr>
        <sz val="10"/>
        <rFont val="Arial Narrow"/>
        <family val="2"/>
      </rPr>
      <t>Autistic
Disorder</t>
    </r>
    <phoneticPr fontId="14" type="noConversion"/>
  </si>
  <si>
    <r>
      <rPr>
        <sz val="10"/>
        <rFont val="나눔고딕"/>
        <family val="3"/>
        <charset val="129"/>
      </rPr>
      <t>장애유형</t>
    </r>
    <r>
      <rPr>
        <sz val="10"/>
        <rFont val="Arial Narrow"/>
        <family val="2"/>
      </rPr>
      <t xml:space="preserve">   By type of the disabled</t>
    </r>
    <phoneticPr fontId="14" type="noConversion"/>
  </si>
  <si>
    <r>
      <rPr>
        <sz val="10"/>
        <rFont val="나눔고딕"/>
        <family val="3"/>
        <charset val="129"/>
      </rPr>
      <t xml:space="preserve">신장장애
</t>
    </r>
    <r>
      <rPr>
        <sz val="10"/>
        <rFont val="Arial Narrow"/>
        <family val="2"/>
      </rPr>
      <t>Kidney
Dysfunction</t>
    </r>
    <phoneticPr fontId="10" type="noConversion"/>
  </si>
  <si>
    <r>
      <rPr>
        <sz val="10"/>
        <rFont val="나눔고딕"/>
        <family val="3"/>
        <charset val="129"/>
      </rPr>
      <t xml:space="preserve">심장장애
</t>
    </r>
    <r>
      <rPr>
        <sz val="10"/>
        <rFont val="Arial Narrow"/>
        <family val="2"/>
      </rPr>
      <t>Cardiac 
Dysfunction</t>
    </r>
    <phoneticPr fontId="10" type="noConversion"/>
  </si>
  <si>
    <r>
      <rPr>
        <sz val="10"/>
        <rFont val="나눔고딕"/>
        <family val="3"/>
        <charset val="129"/>
      </rPr>
      <t xml:space="preserve">호흡기장애
</t>
    </r>
    <r>
      <rPr>
        <sz val="10"/>
        <rFont val="Arial Narrow"/>
        <family val="2"/>
      </rPr>
      <t>Respiratory
Dysfunction</t>
    </r>
    <phoneticPr fontId="10" type="noConversion"/>
  </si>
  <si>
    <r>
      <rPr>
        <sz val="10"/>
        <rFont val="나눔고딕"/>
        <family val="3"/>
        <charset val="129"/>
      </rPr>
      <t xml:space="preserve">간장애
</t>
    </r>
    <r>
      <rPr>
        <sz val="10"/>
        <rFont val="Arial Narrow"/>
        <family val="2"/>
      </rPr>
      <t>Hepatic
Dysfunction</t>
    </r>
    <phoneticPr fontId="10" type="noConversion"/>
  </si>
  <si>
    <r>
      <rPr>
        <sz val="10"/>
        <rFont val="나눔고딕"/>
        <family val="3"/>
        <charset val="129"/>
      </rPr>
      <t xml:space="preserve">안면장애
</t>
    </r>
    <r>
      <rPr>
        <sz val="10"/>
        <rFont val="Arial Narrow"/>
        <family val="2"/>
      </rPr>
      <t>Facial
Disfigurement</t>
    </r>
    <phoneticPr fontId="10" type="noConversion"/>
  </si>
  <si>
    <r>
      <rPr>
        <sz val="10"/>
        <rFont val="나눔고딕"/>
        <family val="3"/>
        <charset val="129"/>
      </rPr>
      <t xml:space="preserve">장루요루장애
</t>
    </r>
    <r>
      <rPr>
        <sz val="10"/>
        <rFont val="Arial Narrow"/>
        <family val="2"/>
      </rPr>
      <t>Intestinal 
Fistular
Urinary Fistular</t>
    </r>
    <phoneticPr fontId="10" type="noConversion"/>
  </si>
  <si>
    <r>
      <rPr>
        <sz val="10"/>
        <rFont val="나눔고딕"/>
        <family val="3"/>
        <charset val="129"/>
      </rPr>
      <t xml:space="preserve">뇌전증장애
</t>
    </r>
    <r>
      <rPr>
        <sz val="10"/>
        <rFont val="Arial Narrow"/>
        <family val="2"/>
      </rPr>
      <t>Epilepsy</t>
    </r>
    <phoneticPr fontId="10" type="noConversion"/>
  </si>
  <si>
    <r>
      <rPr>
        <sz val="10"/>
        <rFont val="나눔고딕"/>
        <family val="3"/>
        <charset val="129"/>
      </rPr>
      <t>연별</t>
    </r>
    <r>
      <rPr>
        <sz val="10"/>
        <rFont val="Arial Narrow"/>
        <family val="2"/>
      </rPr>
      <t xml:space="preserve"> 
Year</t>
    </r>
    <phoneticPr fontId="10" type="noConversion"/>
  </si>
  <si>
    <r>
      <rPr>
        <sz val="10"/>
        <rFont val="나눔고딕"/>
        <family val="3"/>
        <charset val="129"/>
      </rPr>
      <t>장애정도</t>
    </r>
    <r>
      <rPr>
        <sz val="10"/>
        <rFont val="Arial Narrow"/>
        <family val="2"/>
      </rPr>
      <t xml:space="preserve">   degree of disability</t>
    </r>
    <r>
      <rPr>
        <vertAlign val="superscript"/>
        <sz val="10"/>
        <rFont val="Arial Narrow"/>
        <family val="2"/>
      </rPr>
      <t>1)</t>
    </r>
    <phoneticPr fontId="14" type="noConversion"/>
  </si>
  <si>
    <r>
      <t>1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1stGrade</t>
    </r>
    <phoneticPr fontId="10" type="noConversion"/>
  </si>
  <si>
    <r>
      <t>2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2ndGrade</t>
    </r>
    <phoneticPr fontId="10" type="noConversion"/>
  </si>
  <si>
    <r>
      <t>3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3rdGrade</t>
    </r>
    <phoneticPr fontId="10" type="noConversion"/>
  </si>
  <si>
    <r>
      <t>4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4thGrade</t>
    </r>
    <phoneticPr fontId="10" type="noConversion"/>
  </si>
  <si>
    <r>
      <t>5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5thGrade</t>
    </r>
    <phoneticPr fontId="10" type="noConversion"/>
  </si>
  <si>
    <r>
      <t>6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6thGrade</t>
    </r>
    <phoneticPr fontId="10" type="noConversion"/>
  </si>
  <si>
    <r>
      <rPr>
        <sz val="10"/>
        <rFont val="나눔고딕"/>
        <family val="3"/>
        <charset val="129"/>
      </rPr>
      <t xml:space="preserve">심한장애
</t>
    </r>
    <r>
      <rPr>
        <sz val="10"/>
        <rFont val="Arial Narrow"/>
        <family val="2"/>
      </rPr>
      <t>Severe disability</t>
    </r>
    <phoneticPr fontId="10" type="noConversion"/>
  </si>
  <si>
    <r>
      <rPr>
        <sz val="10"/>
        <rFont val="나눔고딕"/>
        <family val="3"/>
        <charset val="129"/>
      </rPr>
      <t>심하지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않은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장애
</t>
    </r>
    <r>
      <rPr>
        <sz val="10"/>
        <rFont val="Arial Narrow"/>
        <family val="2"/>
      </rPr>
      <t>Mild disability</t>
    </r>
    <phoneticPr fontId="10" type="noConversion"/>
  </si>
  <si>
    <t>주) 장애등급제(1~6급) 폐지되고 장애의 정도가 심한장애인(기존 1~3급),</t>
    <phoneticPr fontId="14" type="noConversion"/>
  </si>
  <si>
    <t xml:space="preserve">     심하지않은 장애인(기존 4~6급)으로 구분 (시행 2019.7.1)</t>
    <phoneticPr fontId="14" type="noConversion"/>
  </si>
  <si>
    <t>38. 헌혈사업실적</t>
    <phoneticPr fontId="14" type="noConversion"/>
  </si>
  <si>
    <t>28. 헌혈사업 실적</t>
    <phoneticPr fontId="14" type="noConversion"/>
  </si>
  <si>
    <t>28.  헌혈사업 실적(속)</t>
    <phoneticPr fontId="14" type="noConversion"/>
  </si>
  <si>
    <t>Blood Donation Activties</t>
    <phoneticPr fontId="14" type="noConversion"/>
  </si>
  <si>
    <t>Blood Donation Activties(Cont'd)</t>
    <phoneticPr fontId="14" type="noConversion"/>
  </si>
  <si>
    <t>연 별</t>
    <phoneticPr fontId="14" type="noConversion"/>
  </si>
  <si>
    <t>장 소 별 By place</t>
    <phoneticPr fontId="14" type="noConversion"/>
  </si>
  <si>
    <r>
      <rPr>
        <sz val="10"/>
        <rFont val="나눔고딕"/>
        <family val="3"/>
        <charset val="129"/>
      </rPr>
      <t>장소별</t>
    </r>
    <r>
      <rPr>
        <sz val="10"/>
        <rFont val="Arial Narrow"/>
        <family val="2"/>
      </rPr>
      <t xml:space="preserve">   By place</t>
    </r>
    <phoneticPr fontId="14" type="noConversion"/>
  </si>
  <si>
    <r>
      <rPr>
        <sz val="10"/>
        <rFont val="나눔고딕"/>
        <family val="3"/>
        <charset val="129"/>
      </rPr>
      <t>연령별</t>
    </r>
    <r>
      <rPr>
        <sz val="10"/>
        <rFont val="Arial Narrow"/>
        <family val="2"/>
      </rPr>
      <t xml:space="preserve">   By age-group </t>
    </r>
    <phoneticPr fontId="14" type="noConversion"/>
  </si>
  <si>
    <t>계</t>
    <phoneticPr fontId="14" type="noConversion"/>
  </si>
  <si>
    <t>남</t>
    <phoneticPr fontId="14" type="noConversion"/>
  </si>
  <si>
    <t>여</t>
    <phoneticPr fontId="14" type="noConversion"/>
  </si>
  <si>
    <t>혈액원</t>
    <phoneticPr fontId="14" type="noConversion"/>
  </si>
  <si>
    <t>헌혈의집
Blood
donation
center</t>
    <phoneticPr fontId="14" type="noConversion"/>
  </si>
  <si>
    <t>가 두
Street
campaign</t>
    <phoneticPr fontId="14" type="noConversion"/>
  </si>
  <si>
    <t>군부대
Military
unit</t>
    <phoneticPr fontId="14" type="noConversion"/>
  </si>
  <si>
    <t>예비군훈련장
Reserve
forces
training
center</t>
    <phoneticPr fontId="14" type="noConversion"/>
  </si>
  <si>
    <t>학  교
School</t>
    <phoneticPr fontId="14" type="noConversion"/>
  </si>
  <si>
    <t>직  장
Company</t>
    <phoneticPr fontId="14" type="noConversion"/>
  </si>
  <si>
    <t xml:space="preserve">기 타
Other  </t>
    <phoneticPr fontId="14" type="noConversion"/>
  </si>
  <si>
    <r>
      <rPr>
        <sz val="10"/>
        <rFont val="나눔고딕"/>
        <family val="3"/>
        <charset val="129"/>
      </rPr>
      <t xml:space="preserve">혈액원
</t>
    </r>
    <r>
      <rPr>
        <sz val="10"/>
        <rFont val="Arial Narrow"/>
        <family val="2"/>
      </rPr>
      <t>Blood
center</t>
    </r>
    <phoneticPr fontId="14" type="noConversion"/>
  </si>
  <si>
    <r>
      <rPr>
        <sz val="10"/>
        <rFont val="나눔고딕"/>
        <family val="3"/>
        <charset val="129"/>
      </rPr>
      <t xml:space="preserve">헌혈의집
</t>
    </r>
    <r>
      <rPr>
        <sz val="10"/>
        <rFont val="Arial Narrow"/>
        <family val="2"/>
      </rPr>
      <t>Blood
donation center</t>
    </r>
    <phoneticPr fontId="14" type="noConversion"/>
  </si>
  <si>
    <r>
      <rPr>
        <sz val="10"/>
        <rFont val="나눔고딕"/>
        <family val="3"/>
        <charset val="129"/>
      </rPr>
      <t xml:space="preserve">가두
</t>
    </r>
    <r>
      <rPr>
        <sz val="10"/>
        <rFont val="Arial Narrow"/>
        <family val="2"/>
      </rPr>
      <t>Street
campaign</t>
    </r>
    <phoneticPr fontId="14" type="noConversion"/>
  </si>
  <si>
    <r>
      <rPr>
        <sz val="10"/>
        <rFont val="나눔고딕"/>
        <family val="3"/>
        <charset val="129"/>
      </rPr>
      <t xml:space="preserve">고등학교
</t>
    </r>
    <r>
      <rPr>
        <sz val="10"/>
        <rFont val="Arial Narrow"/>
        <family val="2"/>
      </rPr>
      <t>High school</t>
    </r>
    <phoneticPr fontId="10" type="noConversion"/>
  </si>
  <si>
    <r>
      <rPr>
        <sz val="10"/>
        <rFont val="나눔고딕"/>
        <family val="3"/>
        <charset val="129"/>
      </rPr>
      <t xml:space="preserve">대학교
</t>
    </r>
    <r>
      <rPr>
        <sz val="10"/>
        <rFont val="Arial Narrow"/>
        <family val="2"/>
      </rPr>
      <t>University</t>
    </r>
    <phoneticPr fontId="10" type="noConversion"/>
  </si>
  <si>
    <r>
      <rPr>
        <sz val="10"/>
        <rFont val="나눔고딕"/>
        <family val="3"/>
        <charset val="129"/>
      </rPr>
      <t xml:space="preserve">군부대
</t>
    </r>
    <r>
      <rPr>
        <sz val="10"/>
        <rFont val="Arial Narrow"/>
        <family val="2"/>
      </rPr>
      <t>Military
body</t>
    </r>
    <phoneticPr fontId="10" type="noConversion"/>
  </si>
  <si>
    <r>
      <rPr>
        <sz val="10"/>
        <rFont val="나눔고딕"/>
        <family val="3"/>
        <charset val="129"/>
      </rPr>
      <t xml:space="preserve">종교단체
</t>
    </r>
    <r>
      <rPr>
        <sz val="10"/>
        <rFont val="Arial Narrow"/>
        <family val="2"/>
      </rPr>
      <t>Religious
body</t>
    </r>
    <phoneticPr fontId="10" type="noConversion"/>
  </si>
  <si>
    <r>
      <rPr>
        <sz val="10"/>
        <rFont val="나눔고딕"/>
        <family val="3"/>
        <charset val="129"/>
      </rPr>
      <t xml:space="preserve">일반단체
</t>
    </r>
    <r>
      <rPr>
        <sz val="10"/>
        <rFont val="Arial Narrow"/>
        <family val="2"/>
      </rPr>
      <t>General
body</t>
    </r>
    <phoneticPr fontId="10" type="noConversion"/>
  </si>
  <si>
    <r>
      <t>16~19</t>
    </r>
    <r>
      <rPr>
        <sz val="10"/>
        <rFont val="나눔고딕"/>
        <family val="3"/>
        <charset val="129"/>
      </rPr>
      <t xml:space="preserve">세
</t>
    </r>
    <r>
      <rPr>
        <sz val="10"/>
        <rFont val="Arial Narrow"/>
        <family val="2"/>
      </rPr>
      <t>Years old</t>
    </r>
    <phoneticPr fontId="14" type="noConversion"/>
  </si>
  <si>
    <r>
      <t>20~29</t>
    </r>
    <r>
      <rPr>
        <sz val="10"/>
        <rFont val="나눔고딕"/>
        <family val="3"/>
        <charset val="129"/>
      </rPr>
      <t>세</t>
    </r>
    <phoneticPr fontId="14" type="noConversion"/>
  </si>
  <si>
    <r>
      <t>30~39</t>
    </r>
    <r>
      <rPr>
        <sz val="10"/>
        <rFont val="나눔고딕"/>
        <family val="3"/>
        <charset val="129"/>
      </rPr>
      <t>세</t>
    </r>
    <phoneticPr fontId="14" type="noConversion"/>
  </si>
  <si>
    <r>
      <t>40~49</t>
    </r>
    <r>
      <rPr>
        <sz val="10"/>
        <rFont val="나눔고딕"/>
        <family val="3"/>
        <charset val="129"/>
      </rPr>
      <t>세</t>
    </r>
    <phoneticPr fontId="14" type="noConversion"/>
  </si>
  <si>
    <r>
      <t>50~59</t>
    </r>
    <r>
      <rPr>
        <sz val="10"/>
        <rFont val="나눔고딕"/>
        <family val="3"/>
        <charset val="129"/>
      </rPr>
      <t>세</t>
    </r>
    <phoneticPr fontId="10" type="noConversion"/>
  </si>
  <si>
    <r>
      <t>60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이상
</t>
    </r>
    <r>
      <rPr>
        <sz val="10"/>
        <rFont val="Arial Narrow"/>
        <family val="2"/>
      </rPr>
      <t>Years old
and over</t>
    </r>
    <phoneticPr fontId="14" type="noConversion"/>
  </si>
  <si>
    <t xml:space="preserve"> 연   별 </t>
  </si>
  <si>
    <t>직 업 별 By Occupation</t>
    <phoneticPr fontId="14" type="noConversion"/>
  </si>
  <si>
    <t>기    타
Other</t>
    <phoneticPr fontId="14" type="noConversion"/>
  </si>
  <si>
    <r>
      <rPr>
        <sz val="10"/>
        <rFont val="나눔고딕"/>
        <family val="3"/>
        <charset val="129"/>
      </rPr>
      <t>직업별</t>
    </r>
    <r>
      <rPr>
        <sz val="10"/>
        <rFont val="Arial Narrow"/>
        <family val="2"/>
      </rPr>
      <t xml:space="preserve">   By Occupation</t>
    </r>
    <phoneticPr fontId="14" type="noConversion"/>
  </si>
  <si>
    <r>
      <rPr>
        <sz val="10"/>
        <rFont val="나눔고딕"/>
        <family val="3"/>
        <charset val="129"/>
      </rPr>
      <t>혈액형별</t>
    </r>
    <r>
      <rPr>
        <sz val="10"/>
        <rFont val="Arial Narrow"/>
        <family val="2"/>
      </rPr>
      <t xml:space="preserve">   By type of blood</t>
    </r>
    <phoneticPr fontId="14" type="noConversion"/>
  </si>
  <si>
    <t>학 생
Student</t>
    <phoneticPr fontId="14" type="noConversion"/>
  </si>
  <si>
    <t>공무원
Public
servant</t>
    <phoneticPr fontId="14" type="noConversion"/>
  </si>
  <si>
    <t>회사원
Worker</t>
    <phoneticPr fontId="14" type="noConversion"/>
  </si>
  <si>
    <t>군 인
Soldier</t>
    <phoneticPr fontId="14" type="noConversion"/>
  </si>
  <si>
    <r>
      <rPr>
        <sz val="10"/>
        <rFont val="나눔고딕"/>
        <family val="3"/>
        <charset val="129"/>
      </rPr>
      <t xml:space="preserve">학생
</t>
    </r>
    <r>
      <rPr>
        <sz val="10"/>
        <rFont val="Arial Narrow"/>
        <family val="2"/>
      </rPr>
      <t>Student</t>
    </r>
    <phoneticPr fontId="14" type="noConversion"/>
  </si>
  <si>
    <r>
      <rPr>
        <sz val="10"/>
        <rFont val="나눔고딕"/>
        <family val="3"/>
        <charset val="129"/>
      </rPr>
      <t xml:space="preserve">공무원
</t>
    </r>
    <r>
      <rPr>
        <sz val="10"/>
        <rFont val="Arial Narrow"/>
        <family val="2"/>
      </rPr>
      <t>Public
servant</t>
    </r>
    <phoneticPr fontId="14" type="noConversion"/>
  </si>
  <si>
    <r>
      <rPr>
        <sz val="10"/>
        <rFont val="나눔고딕"/>
        <family val="3"/>
        <charset val="129"/>
      </rPr>
      <t xml:space="preserve">회사원
</t>
    </r>
    <r>
      <rPr>
        <sz val="10"/>
        <rFont val="Arial Narrow"/>
        <family val="2"/>
      </rPr>
      <t>Worker</t>
    </r>
    <phoneticPr fontId="14" type="noConversion"/>
  </si>
  <si>
    <r>
      <rPr>
        <sz val="10"/>
        <rFont val="나눔고딕"/>
        <family val="3"/>
        <charset val="129"/>
      </rPr>
      <t xml:space="preserve">군인
</t>
    </r>
    <r>
      <rPr>
        <sz val="10"/>
        <rFont val="Arial Narrow"/>
        <family val="2"/>
      </rPr>
      <t>Soldier</t>
    </r>
    <phoneticPr fontId="14" type="noConversion"/>
  </si>
  <si>
    <r>
      <rPr>
        <sz val="10"/>
        <rFont val="나눔고딕"/>
        <family val="3"/>
        <charset val="129"/>
      </rPr>
      <t xml:space="preserve">자영업
</t>
    </r>
    <r>
      <rPr>
        <sz val="10"/>
        <rFont val="Arial Narrow"/>
        <family val="2"/>
      </rPr>
      <t>Self employed</t>
    </r>
    <phoneticPr fontId="10" type="noConversion"/>
  </si>
  <si>
    <r>
      <rPr>
        <sz val="10"/>
        <rFont val="나눔고딕"/>
        <family val="3"/>
        <charset val="129"/>
      </rPr>
      <t xml:space="preserve">종교직
</t>
    </r>
    <r>
      <rPr>
        <sz val="10"/>
        <rFont val="Arial Narrow"/>
        <family val="2"/>
      </rPr>
      <t>Religious</t>
    </r>
    <phoneticPr fontId="10" type="noConversion"/>
  </si>
  <si>
    <r>
      <rPr>
        <sz val="10"/>
        <rFont val="나눔고딕"/>
        <family val="3"/>
        <charset val="129"/>
      </rPr>
      <t xml:space="preserve">가사
</t>
    </r>
    <r>
      <rPr>
        <sz val="10"/>
        <rFont val="Arial Narrow"/>
        <family val="2"/>
      </rPr>
      <t>House</t>
    </r>
    <phoneticPr fontId="10" type="noConversion"/>
  </si>
  <si>
    <r>
      <rPr>
        <sz val="10"/>
        <rFont val="나눔고딕"/>
        <family val="3"/>
        <charset val="129"/>
      </rPr>
      <t xml:space="preserve">기타
</t>
    </r>
    <r>
      <rPr>
        <sz val="10"/>
        <rFont val="Arial Narrow"/>
        <family val="2"/>
      </rPr>
      <t>Others</t>
    </r>
    <phoneticPr fontId="10" type="noConversion"/>
  </si>
  <si>
    <t>A</t>
    <phoneticPr fontId="14" type="noConversion"/>
  </si>
  <si>
    <t>B</t>
    <phoneticPr fontId="14" type="noConversion"/>
  </si>
  <si>
    <t>O</t>
    <phoneticPr fontId="14" type="noConversion"/>
  </si>
  <si>
    <t>AB</t>
    <phoneticPr fontId="14" type="noConversion"/>
  </si>
  <si>
    <t>주: 2007년부터 조사 개시</t>
    <phoneticPr fontId="14" type="noConversion"/>
  </si>
  <si>
    <t>주) 광주전남 통합 자료임</t>
    <phoneticPr fontId="10" type="noConversion"/>
  </si>
  <si>
    <t>자료: 대한적십자사 광주전남혈액원</t>
    <phoneticPr fontId="14" type="noConversion"/>
  </si>
  <si>
    <t>자료: 대한적십자사 「혈액정보통계」</t>
    <phoneticPr fontId="14" type="noConversion"/>
  </si>
  <si>
    <r>
      <rPr>
        <sz val="12"/>
        <rFont val="나눔고딕"/>
        <family val="3"/>
        <charset val="129"/>
      </rPr>
      <t xml:space="preserve">연별
</t>
    </r>
    <r>
      <rPr>
        <sz val="12"/>
        <rFont val="Arial Narrow"/>
        <family val="2"/>
      </rPr>
      <t>Year</t>
    </r>
    <phoneticPr fontId="51" type="noConversion"/>
  </si>
  <si>
    <r>
      <rPr>
        <sz val="12"/>
        <rFont val="나눔고딕"/>
        <family val="3"/>
        <charset val="129"/>
      </rPr>
      <t xml:space="preserve">지급건수
</t>
    </r>
    <r>
      <rPr>
        <sz val="12"/>
        <rFont val="Arial Narrow"/>
        <family val="2"/>
      </rPr>
      <t>Benefits granted</t>
    </r>
    <phoneticPr fontId="51" type="noConversion"/>
  </si>
  <si>
    <r>
      <rPr>
        <sz val="12"/>
        <rFont val="나눔고딕"/>
        <family val="3"/>
        <charset val="129"/>
      </rPr>
      <t>일수</t>
    </r>
    <r>
      <rPr>
        <sz val="12"/>
        <rFont val="Arial Narrow"/>
        <family val="2"/>
      </rPr>
      <t xml:space="preserve"> Days</t>
    </r>
    <phoneticPr fontId="51" type="noConversion"/>
  </si>
  <si>
    <r>
      <rPr>
        <sz val="12"/>
        <rFont val="나눔고딕"/>
        <family val="3"/>
        <charset val="129"/>
      </rPr>
      <t>진료비</t>
    </r>
    <r>
      <rPr>
        <sz val="12"/>
        <rFont val="Arial Narrow"/>
        <family val="2"/>
      </rPr>
      <t xml:space="preserve"> Amount of medical fees</t>
    </r>
    <phoneticPr fontId="51" type="noConversion"/>
  </si>
  <si>
    <r>
      <rPr>
        <sz val="12"/>
        <rFont val="나눔고딕"/>
        <family val="3"/>
        <charset val="129"/>
      </rPr>
      <t xml:space="preserve">내원
</t>
    </r>
    <r>
      <rPr>
        <sz val="12"/>
        <rFont val="Arial Narrow"/>
        <family val="2"/>
      </rPr>
      <t>Visit for medical treatment</t>
    </r>
    <phoneticPr fontId="10" type="noConversion"/>
  </si>
  <si>
    <r>
      <rPr>
        <sz val="12"/>
        <rFont val="나눔고딕"/>
        <family val="3"/>
        <charset val="129"/>
      </rPr>
      <t xml:space="preserve">진료
</t>
    </r>
    <r>
      <rPr>
        <sz val="12"/>
        <rFont val="Arial Narrow"/>
        <family val="2"/>
      </rPr>
      <t>Medical treatment</t>
    </r>
    <phoneticPr fontId="10" type="noConversion"/>
  </si>
  <si>
    <r>
      <rPr>
        <sz val="12"/>
        <rFont val="나눔고딕"/>
        <family val="3"/>
        <charset val="129"/>
      </rPr>
      <t xml:space="preserve">공단부담
</t>
    </r>
    <r>
      <rPr>
        <sz val="12"/>
        <rFont val="Arial Narrow"/>
        <family val="2"/>
      </rPr>
      <t>Covered by Insurance
Corporation</t>
    </r>
    <phoneticPr fontId="10" type="noConversion"/>
  </si>
  <si>
    <r>
      <rPr>
        <sz val="12"/>
        <rFont val="나눔고딕"/>
        <family val="3"/>
        <charset val="129"/>
      </rPr>
      <t xml:space="preserve">본인부담
</t>
    </r>
    <r>
      <rPr>
        <sz val="12"/>
        <rFont val="Arial Narrow"/>
        <family val="2"/>
      </rPr>
      <t>Covered by the patient</t>
    </r>
    <phoneticPr fontId="10" type="noConversion"/>
  </si>
  <si>
    <t>자료 : 국민건강보험공단</t>
    <phoneticPr fontId="14" type="noConversion"/>
  </si>
  <si>
    <t>자료 : 국민건강보험공단</t>
    <phoneticPr fontId="51" type="noConversion"/>
  </si>
  <si>
    <t xml:space="preserve"> - </t>
  </si>
  <si>
    <t xml:space="preserve"> -</t>
  </si>
  <si>
    <t>-</t>
    <phoneticPr fontId="117" type="noConversion"/>
  </si>
  <si>
    <t>-</t>
    <phoneticPr fontId="10" type="noConversion"/>
  </si>
  <si>
    <t xml:space="preserve"> - </t>
    <phoneticPr fontId="10" type="noConversion"/>
  </si>
  <si>
    <t>유행성이하선염
Mumps</t>
    <phoneticPr fontId="14" type="noConversion"/>
  </si>
  <si>
    <t>풍  진
Rubella</t>
    <phoneticPr fontId="14" type="noConversion"/>
  </si>
  <si>
    <t>에볼라
바이러스
Ebola Virus</t>
    <phoneticPr fontId="14" type="noConversion"/>
  </si>
  <si>
    <t>동물인플루엔자
인체감염증
Human infection with zoonotic influenza</t>
    <phoneticPr fontId="10" type="noConversion"/>
  </si>
  <si>
    <t>합계</t>
    <phoneticPr fontId="14" type="noConversion"/>
  </si>
  <si>
    <t>-</t>
    <phoneticPr fontId="14" type="noConversion"/>
  </si>
  <si>
    <t xml:space="preserve"> -</t>
    <phoneticPr fontId="10" type="noConversion"/>
  </si>
  <si>
    <t>Unit : Person</t>
    <phoneticPr fontId="10" type="noConversion"/>
  </si>
  <si>
    <r>
      <rPr>
        <sz val="10"/>
        <rFont val="나눔고딕"/>
        <family val="3"/>
        <charset val="129"/>
      </rPr>
      <t>시설수</t>
    </r>
    <r>
      <rPr>
        <sz val="10"/>
        <rFont val="Arial Narrow"/>
        <family val="2"/>
      </rPr>
      <t xml:space="preserve">
No.</t>
    </r>
    <phoneticPr fontId="14" type="noConversion"/>
  </si>
  <si>
    <r>
      <rPr>
        <sz val="10"/>
        <rFont val="나눔고딕"/>
        <family val="3"/>
        <charset val="129"/>
      </rPr>
      <t xml:space="preserve">시설수
</t>
    </r>
    <r>
      <rPr>
        <sz val="10"/>
        <rFont val="Arial Narrow"/>
        <family val="3"/>
      </rPr>
      <t>No.</t>
    </r>
    <phoneticPr fontId="14" type="noConversion"/>
  </si>
  <si>
    <t>Male</t>
    <phoneticPr fontId="14" type="noConversion"/>
  </si>
  <si>
    <t>Female</t>
    <phoneticPr fontId="14" type="noConversion"/>
  </si>
  <si>
    <t>계</t>
    <phoneticPr fontId="10" type="noConversion"/>
  </si>
  <si>
    <t>Total</t>
    <phoneticPr fontId="10" type="noConversion"/>
  </si>
  <si>
    <r>
      <rPr>
        <sz val="10"/>
        <rFont val="나눔고딕"/>
        <family val="3"/>
        <charset val="129"/>
      </rPr>
      <t>남</t>
    </r>
    <r>
      <rPr>
        <sz val="10"/>
        <rFont val="Arial Narrow"/>
        <family val="2"/>
      </rPr>
      <t xml:space="preserve">
Male</t>
    </r>
    <phoneticPr fontId="14" type="noConversion"/>
  </si>
  <si>
    <r>
      <rPr>
        <sz val="10"/>
        <rFont val="나눔고딕"/>
        <family val="3"/>
        <charset val="129"/>
      </rPr>
      <t>여</t>
    </r>
    <r>
      <rPr>
        <sz val="10"/>
        <rFont val="Arial Narrow"/>
        <family val="2"/>
      </rPr>
      <t xml:space="preserve">
Female</t>
    </r>
    <phoneticPr fontId="14" type="noConversion"/>
  </si>
  <si>
    <r>
      <t>단위:</t>
    </r>
    <r>
      <rPr>
        <b/>
        <sz val="1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개소, 명</t>
    </r>
  </si>
  <si>
    <t xml:space="preserve"> Women's Welfare Facilities </t>
    <phoneticPr fontId="10" type="noConversion"/>
  </si>
  <si>
    <r>
      <rPr>
        <sz val="10"/>
        <rFont val="나눔고딕"/>
        <family val="3"/>
        <charset val="129"/>
      </rPr>
      <t>노령연금</t>
    </r>
    <r>
      <rPr>
        <sz val="10"/>
        <rFont val="Arial Narrow"/>
        <family val="2"/>
      </rPr>
      <t xml:space="preserve">     Old-age Pension</t>
    </r>
    <r>
      <rPr>
        <vertAlign val="superscript"/>
        <sz val="10"/>
        <rFont val="Arial Narrow"/>
        <family val="2"/>
      </rPr>
      <t>1)</t>
    </r>
    <phoneticPr fontId="10" type="noConversion"/>
  </si>
  <si>
    <r>
      <rPr>
        <sz val="10"/>
        <rFont val="나눔고딕"/>
        <family val="3"/>
        <charset val="129"/>
      </rPr>
      <t xml:space="preserve">특례
</t>
    </r>
    <r>
      <rPr>
        <sz val="10"/>
        <rFont val="Arial Narrow"/>
        <family val="2"/>
      </rPr>
      <t>Special</t>
    </r>
    <phoneticPr fontId="10" type="noConversion"/>
  </si>
  <si>
    <r>
      <rPr>
        <sz val="10"/>
        <rFont val="나눔고딕"/>
        <family val="3"/>
        <charset val="129"/>
      </rPr>
      <t xml:space="preserve">노령연금
</t>
    </r>
    <r>
      <rPr>
        <sz val="10"/>
        <rFont val="Arial Narrow"/>
        <family val="2"/>
      </rPr>
      <t>(20</t>
    </r>
    <r>
      <rPr>
        <sz val="10"/>
        <rFont val="나눔고딕"/>
        <family val="3"/>
        <charset val="129"/>
      </rPr>
      <t>년이상</t>
    </r>
    <r>
      <rPr>
        <sz val="10"/>
        <rFont val="Arial Narrow"/>
        <family val="2"/>
      </rPr>
      <t>)</t>
    </r>
    <phoneticPr fontId="10" type="noConversion"/>
  </si>
  <si>
    <r>
      <rPr>
        <sz val="10"/>
        <rFont val="나눔고딕"/>
        <family val="3"/>
        <charset val="129"/>
      </rPr>
      <t xml:space="preserve">노령연금
</t>
    </r>
    <r>
      <rPr>
        <sz val="10"/>
        <rFont val="Arial Narrow"/>
        <family val="2"/>
      </rPr>
      <t>(10</t>
    </r>
    <r>
      <rPr>
        <sz val="10"/>
        <rFont val="나눔고딕"/>
        <family val="3"/>
        <charset val="129"/>
      </rPr>
      <t>년이상</t>
    </r>
    <r>
      <rPr>
        <sz val="10"/>
        <rFont val="Arial Narrow"/>
        <family val="2"/>
      </rPr>
      <t>~20</t>
    </r>
    <r>
      <rPr>
        <sz val="10"/>
        <rFont val="나눔고딕"/>
        <family val="3"/>
        <charset val="129"/>
      </rPr>
      <t>년미만</t>
    </r>
    <r>
      <rPr>
        <sz val="10"/>
        <rFont val="Arial Narrow"/>
        <family val="2"/>
      </rPr>
      <t>)</t>
    </r>
    <phoneticPr fontId="10" type="noConversion"/>
  </si>
  <si>
    <r>
      <rPr>
        <sz val="10"/>
        <rFont val="나눔고딕"/>
        <family val="3"/>
        <charset val="129"/>
      </rPr>
      <t xml:space="preserve">조기
</t>
    </r>
    <r>
      <rPr>
        <sz val="10"/>
        <rFont val="Arial Narrow"/>
        <family val="2"/>
      </rPr>
      <t>Early</t>
    </r>
    <phoneticPr fontId="10" type="noConversion"/>
  </si>
  <si>
    <r>
      <rPr>
        <sz val="10"/>
        <rFont val="나눔고딕"/>
        <family val="3"/>
        <charset val="129"/>
      </rPr>
      <t xml:space="preserve">분할
</t>
    </r>
    <r>
      <rPr>
        <sz val="10"/>
        <rFont val="Arial Narrow"/>
        <family val="2"/>
      </rPr>
      <t>Division</t>
    </r>
    <phoneticPr fontId="10" type="noConversion"/>
  </si>
  <si>
    <r>
      <rPr>
        <sz val="10"/>
        <rFont val="나눔고딕"/>
        <family val="3"/>
        <charset val="129"/>
      </rPr>
      <t xml:space="preserve">수급자수
</t>
    </r>
    <r>
      <rPr>
        <sz val="10"/>
        <rFont val="Arial Narrow"/>
        <family val="2"/>
      </rPr>
      <t>No. of
Recipients</t>
    </r>
    <phoneticPr fontId="10" type="noConversion"/>
  </si>
  <si>
    <r>
      <rPr>
        <sz val="10"/>
        <rFont val="나눔고딕"/>
        <family val="3"/>
        <charset val="129"/>
      </rPr>
      <t xml:space="preserve">금액
</t>
    </r>
    <r>
      <rPr>
        <sz val="10"/>
        <rFont val="Arial Narrow"/>
        <family val="2"/>
      </rPr>
      <t>Amount</t>
    </r>
    <phoneticPr fontId="10" type="noConversion"/>
  </si>
  <si>
    <r>
      <rPr>
        <sz val="10"/>
        <rFont val="나눔고딕"/>
        <family val="3"/>
        <charset val="129"/>
      </rPr>
      <t>금액</t>
    </r>
    <phoneticPr fontId="10" type="noConversion"/>
  </si>
  <si>
    <r>
      <rPr>
        <sz val="10"/>
        <color rgb="FF000000"/>
        <rFont val="나눔고딕"/>
        <family val="3"/>
        <charset val="129"/>
      </rPr>
      <t>연별</t>
    </r>
    <r>
      <rPr>
        <sz val="10"/>
        <color rgb="FF000000"/>
        <rFont val="Arial Narrow"/>
        <family val="2"/>
      </rPr>
      <t xml:space="preserve"> 
Year</t>
    </r>
  </si>
  <si>
    <r>
      <rPr>
        <sz val="10"/>
        <color rgb="FF000000"/>
        <rFont val="돋움"/>
        <family val="3"/>
        <charset val="129"/>
      </rPr>
      <t>합계</t>
    </r>
    <r>
      <rPr>
        <sz val="10"/>
        <color rgb="FF000000"/>
        <rFont val="Arial Narrow"/>
        <family val="2"/>
      </rPr>
      <t xml:space="preserve">  Total</t>
    </r>
  </si>
  <si>
    <r>
      <rPr>
        <sz val="10"/>
        <color rgb="FF000000"/>
        <rFont val="나눔고딕"/>
        <family val="3"/>
        <charset val="129"/>
      </rPr>
      <t xml:space="preserve">시설수
</t>
    </r>
    <r>
      <rPr>
        <sz val="10"/>
        <color rgb="FF000000"/>
        <rFont val="Arial Narrow"/>
        <family val="2"/>
      </rPr>
      <t>Number of facilities</t>
    </r>
  </si>
  <si>
    <r>
      <rPr>
        <sz val="10"/>
        <color rgb="FF000000"/>
        <rFont val="나눔고딕"/>
        <family val="3"/>
        <charset val="129"/>
      </rPr>
      <t>연말현재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생활인원
</t>
    </r>
    <r>
      <rPr>
        <sz val="10"/>
        <color rgb="FF000000"/>
        <rFont val="Arial Narrow"/>
        <family val="2"/>
      </rPr>
      <t>Inmates as of year-end</t>
    </r>
  </si>
  <si>
    <r>
      <rPr>
        <sz val="10"/>
        <color rgb="FF000000"/>
        <rFont val="나눔고딕"/>
        <family val="3"/>
        <charset val="129"/>
      </rPr>
      <t>가정폭력피해자보호시설</t>
    </r>
    <r>
      <rPr>
        <sz val="10"/>
        <color rgb="FF000000"/>
        <rFont val="Arial Narrow"/>
        <family val="2"/>
      </rPr>
      <t xml:space="preserve">   Facilities for Victims of Domestic Violence</t>
    </r>
  </si>
  <si>
    <t>주) 객담검사 제외</t>
    <phoneticPr fontId="10" type="noConversion"/>
  </si>
  <si>
    <r>
      <rPr>
        <sz val="10"/>
        <rFont val="나눔고딕"/>
        <family val="3"/>
        <charset val="129"/>
      </rPr>
      <t>성별</t>
    </r>
    <r>
      <rPr>
        <sz val="10"/>
        <rFont val="Arial Narrow"/>
        <family val="2"/>
      </rPr>
      <t xml:space="preserve">   by Gender</t>
    </r>
    <phoneticPr fontId="14" type="noConversion"/>
  </si>
  <si>
    <r>
      <rPr>
        <sz val="10"/>
        <rFont val="나눔고딕"/>
        <family val="3"/>
        <charset val="129"/>
      </rPr>
      <t>연령별</t>
    </r>
    <r>
      <rPr>
        <sz val="10"/>
        <rFont val="Arial Narrow"/>
        <family val="2"/>
      </rPr>
      <t xml:space="preserve">   by age</t>
    </r>
    <phoneticPr fontId="14" type="noConversion"/>
  </si>
  <si>
    <r>
      <t>19</t>
    </r>
    <r>
      <rPr>
        <sz val="10"/>
        <rFont val="나눔고딕"/>
        <family val="3"/>
        <charset val="129"/>
      </rPr>
      <t>세이하</t>
    </r>
    <phoneticPr fontId="14" type="noConversion"/>
  </si>
  <si>
    <r>
      <t>70</t>
    </r>
    <r>
      <rPr>
        <sz val="10"/>
        <rFont val="나눔고딕"/>
        <family val="3"/>
        <charset val="129"/>
      </rPr>
      <t>세이상</t>
    </r>
    <phoneticPr fontId="14" type="noConversion"/>
  </si>
  <si>
    <r>
      <rPr>
        <sz val="10"/>
        <color rgb="FF000000"/>
        <rFont val="돋움"/>
        <family val="3"/>
        <charset val="129"/>
      </rPr>
      <t>모자가족복지시설</t>
    </r>
    <r>
      <rPr>
        <vertAlign val="superscript"/>
        <sz val="10"/>
        <color rgb="FF000000"/>
        <rFont val="Arial Narrow"/>
        <family val="2"/>
      </rPr>
      <t xml:space="preserve">1)   </t>
    </r>
    <r>
      <rPr>
        <sz val="10"/>
        <color rgb="FF000000"/>
        <rFont val="Arial Narrow"/>
        <family val="2"/>
      </rPr>
      <t>Maternal and child welfare institutions</t>
    </r>
  </si>
  <si>
    <r>
      <rPr>
        <sz val="10"/>
        <color rgb="FF000000"/>
        <rFont val="나눔고딕"/>
        <family val="3"/>
        <charset val="129"/>
      </rPr>
      <t>성폭력피해자보호시설</t>
    </r>
    <r>
      <rPr>
        <vertAlign val="superscript"/>
        <sz val="10"/>
        <color rgb="FF000000"/>
        <rFont val="Arial Narrow"/>
        <family val="2"/>
      </rPr>
      <t xml:space="preserve">2)   </t>
    </r>
    <r>
      <rPr>
        <sz val="10"/>
        <color rgb="FF000000"/>
        <rFont val="Arial Narrow"/>
        <family val="2"/>
      </rPr>
      <t>Facilities for Victims of Prostitution</t>
    </r>
  </si>
  <si>
    <t>주 2) 2019년부터 성폭력피해자보호시설 내용 추가</t>
  </si>
  <si>
    <t>23. 여성복지 시설(속)</t>
    <phoneticPr fontId="10" type="noConversion"/>
  </si>
  <si>
    <t>Women's Welfare Institutions(Cont'd)</t>
    <phoneticPr fontId="10" type="noConversion"/>
  </si>
  <si>
    <r>
      <t xml:space="preserve">주 1) 항목명 수정 (모자보호시설 </t>
    </r>
    <r>
      <rPr>
        <sz val="9"/>
        <color rgb="FF000000"/>
        <rFont val="맑은 고딕"/>
        <family val="3"/>
        <charset val="129"/>
      </rPr>
      <t>→</t>
    </r>
    <r>
      <rPr>
        <sz val="7.65"/>
        <color rgb="FF000000"/>
        <rFont val="바탕체"/>
        <family val="1"/>
        <charset val="129"/>
      </rPr>
      <t xml:space="preserve"> 모자가족복지시설)</t>
    </r>
    <phoneticPr fontId="10" type="noConversion"/>
  </si>
  <si>
    <r>
      <rPr>
        <sz val="10"/>
        <rFont val="굴림"/>
        <family val="3"/>
        <charset val="129"/>
      </rPr>
      <t>연별</t>
    </r>
    <r>
      <rPr>
        <sz val="10"/>
        <rFont val="Arial Narrow"/>
        <family val="2"/>
      </rPr>
      <t xml:space="preserve"> 
Year</t>
    </r>
    <phoneticPr fontId="10" type="noConversion"/>
  </si>
  <si>
    <r>
      <rPr>
        <sz val="10"/>
        <rFont val="굴림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31" type="noConversion"/>
  </si>
  <si>
    <r>
      <rPr>
        <sz val="10"/>
        <rFont val="굴림"/>
        <family val="3"/>
        <charset val="129"/>
      </rPr>
      <t xml:space="preserve">한부모가족시설
</t>
    </r>
    <r>
      <rPr>
        <sz val="10"/>
        <rFont val="Arial Narrow"/>
        <family val="2"/>
      </rPr>
      <t>Single-parent family</t>
    </r>
    <phoneticPr fontId="31" type="noConversion"/>
  </si>
  <si>
    <r>
      <rPr>
        <sz val="10"/>
        <rFont val="굴림"/>
        <family val="3"/>
        <charset val="129"/>
      </rPr>
      <t>계</t>
    </r>
    <r>
      <rPr>
        <sz val="10"/>
        <rFont val="Arial Narrow"/>
        <family val="2"/>
      </rPr>
      <t xml:space="preserve"> 
Sub total</t>
    </r>
    <phoneticPr fontId="31" type="noConversion"/>
  </si>
  <si>
    <r>
      <rPr>
        <sz val="10"/>
        <color theme="1"/>
        <rFont val="굴림"/>
        <family val="3"/>
        <charset val="129"/>
      </rPr>
      <t xml:space="preserve">출산지원시설
</t>
    </r>
    <r>
      <rPr>
        <sz val="10"/>
        <color theme="1"/>
        <rFont val="Arial Narrow"/>
        <family val="3"/>
      </rPr>
      <t>Maternity</t>
    </r>
    <r>
      <rPr>
        <sz val="10"/>
        <color theme="1"/>
        <rFont val="Arial Narrow"/>
        <family val="2"/>
      </rPr>
      <t xml:space="preserve"> facilities</t>
    </r>
    <phoneticPr fontId="31" type="noConversion"/>
  </si>
  <si>
    <r>
      <rPr>
        <sz val="10"/>
        <rFont val="굴림"/>
        <family val="3"/>
        <charset val="129"/>
      </rPr>
      <t xml:space="preserve">시설수
</t>
    </r>
    <r>
      <rPr>
        <sz val="10"/>
        <rFont val="Arial Narrow"/>
        <family val="2"/>
      </rPr>
      <t>No. of
Facilities</t>
    </r>
    <phoneticPr fontId="14" type="noConversion"/>
  </si>
  <si>
    <r>
      <rPr>
        <sz val="10"/>
        <rFont val="굴림"/>
        <family val="3"/>
        <charset val="129"/>
      </rPr>
      <t xml:space="preserve">입소자
</t>
    </r>
    <r>
      <rPr>
        <sz val="10"/>
        <rFont val="Arial Narrow"/>
        <family val="2"/>
      </rPr>
      <t>Admissions</t>
    </r>
    <phoneticPr fontId="14" type="noConversion"/>
  </si>
  <si>
    <r>
      <rPr>
        <sz val="10"/>
        <rFont val="굴림"/>
        <family val="3"/>
        <charset val="129"/>
      </rPr>
      <t xml:space="preserve">퇴소자
</t>
    </r>
    <r>
      <rPr>
        <sz val="10"/>
        <rFont val="Arial Narrow"/>
        <family val="2"/>
      </rPr>
      <t>Discharges</t>
    </r>
    <phoneticPr fontId="31" type="noConversion"/>
  </si>
  <si>
    <r>
      <rPr>
        <sz val="10"/>
        <rFont val="굴림"/>
        <family val="3"/>
        <charset val="129"/>
      </rPr>
      <t xml:space="preserve">연말현재
생활인원
</t>
    </r>
    <r>
      <rPr>
        <sz val="10"/>
        <rFont val="Arial Narrow"/>
        <family val="2"/>
      </rPr>
      <t>Inmates as of year-end</t>
    </r>
    <phoneticPr fontId="31" type="noConversion"/>
  </si>
  <si>
    <r>
      <rPr>
        <sz val="10"/>
        <rFont val="굴림"/>
        <family val="3"/>
        <charset val="129"/>
      </rPr>
      <t xml:space="preserve">한부모가족시설
</t>
    </r>
    <r>
      <rPr>
        <sz val="10"/>
        <rFont val="Arial Narrow"/>
        <family val="2"/>
      </rPr>
      <t>Single-parent family</t>
    </r>
  </si>
  <si>
    <r>
      <rPr>
        <sz val="10"/>
        <rFont val="굴림"/>
        <family val="3"/>
        <charset val="129"/>
      </rPr>
      <t>소외여성</t>
    </r>
    <r>
      <rPr>
        <sz val="10"/>
        <rFont val="Arial Narrow"/>
        <family val="2"/>
      </rPr>
      <t xml:space="preserve"> </t>
    </r>
    <r>
      <rPr>
        <sz val="10"/>
        <rFont val="굴림"/>
        <family val="3"/>
        <charset val="129"/>
      </rPr>
      <t xml:space="preserve">복지시설
</t>
    </r>
    <r>
      <rPr>
        <sz val="10"/>
        <rFont val="Arial Narrow"/>
        <family val="2"/>
      </rPr>
      <t>Female victims of violence</t>
    </r>
  </si>
  <si>
    <r>
      <rPr>
        <sz val="10"/>
        <color theme="1"/>
        <rFont val="굴림"/>
        <family val="3"/>
        <charset val="129"/>
      </rPr>
      <t xml:space="preserve">생활지원시설
</t>
    </r>
    <r>
      <rPr>
        <sz val="10"/>
        <color theme="1"/>
        <rFont val="Arial Narrow"/>
        <family val="2"/>
      </rPr>
      <t>Supported living facilities</t>
    </r>
    <phoneticPr fontId="31" type="noConversion"/>
  </si>
  <si>
    <r>
      <rPr>
        <sz val="10"/>
        <rFont val="굴림"/>
        <family val="3"/>
        <charset val="129"/>
      </rPr>
      <t xml:space="preserve">계
</t>
    </r>
    <r>
      <rPr>
        <sz val="10"/>
        <rFont val="Arial Narrow"/>
        <family val="2"/>
      </rPr>
      <t>Sub total</t>
    </r>
    <phoneticPr fontId="31" type="noConversion"/>
  </si>
  <si>
    <r>
      <rPr>
        <sz val="10"/>
        <rFont val="굴림"/>
        <family val="3"/>
        <charset val="129"/>
      </rPr>
      <t xml:space="preserve">성폭력피해자보호시설
</t>
    </r>
    <r>
      <rPr>
        <sz val="10"/>
        <rFont val="Arial Narrow"/>
        <family val="2"/>
      </rPr>
      <t>Facilities for victims of sexual violence</t>
    </r>
    <phoneticPr fontId="31" type="noConversion"/>
  </si>
  <si>
    <r>
      <rPr>
        <sz val="10"/>
        <rFont val="굴림"/>
        <family val="3"/>
        <charset val="129"/>
      </rPr>
      <t>소외여성</t>
    </r>
    <r>
      <rPr>
        <sz val="10"/>
        <rFont val="Arial Narrow"/>
        <family val="2"/>
      </rPr>
      <t xml:space="preserve"> </t>
    </r>
    <r>
      <rPr>
        <sz val="10"/>
        <rFont val="굴림"/>
        <family val="3"/>
        <charset val="129"/>
      </rPr>
      <t xml:space="preserve">복지시설
</t>
    </r>
    <r>
      <rPr>
        <sz val="10"/>
        <rFont val="Arial Narrow"/>
        <family val="2"/>
      </rPr>
      <t>Female victims of violence</t>
    </r>
    <phoneticPr fontId="31" type="noConversion"/>
  </si>
  <si>
    <r>
      <rPr>
        <sz val="10"/>
        <rFont val="굴림"/>
        <family val="3"/>
        <charset val="129"/>
      </rPr>
      <t xml:space="preserve">가정폭력피해자보호시설
</t>
    </r>
    <r>
      <rPr>
        <sz val="10"/>
        <rFont val="Arial Narrow"/>
        <family val="2"/>
      </rPr>
      <t>Facilities for victims of domestic violence</t>
    </r>
    <phoneticPr fontId="31" type="noConversion"/>
  </si>
  <si>
    <r>
      <rPr>
        <sz val="10"/>
        <rFont val="굴림"/>
        <family val="3"/>
        <charset val="129"/>
      </rPr>
      <t xml:space="preserve">성매매피해자지원시설
</t>
    </r>
    <r>
      <rPr>
        <sz val="10"/>
        <rFont val="Arial Narrow"/>
        <family val="2"/>
      </rPr>
      <t>Facilities for victims of prostitution</t>
    </r>
    <phoneticPr fontId="31" type="noConversion"/>
  </si>
  <si>
    <r>
      <rPr>
        <sz val="10"/>
        <rFont val="굴림"/>
        <family val="3"/>
        <charset val="129"/>
      </rPr>
      <t>폭력피해이주여성보호시설</t>
    </r>
    <phoneticPr fontId="31" type="noConversion"/>
  </si>
  <si>
    <t>주) 한부모가족지원법 상 한부모가족시설을 수록하되 여성관련 시설만 수록(부자가족복지시설 등은 제외), 2024년부터 서식 변경
    한부모가족지원법 개정(2023.10.12.)에 따라 한부모가족복지시설 유형 개편
      - 미혼모자가족복지시설 기본생활지원형 → 출산지원시설, 미혼모자가족복지시설 공동생활지원형(미혼모) → 출산지원시설
        모자가족복지시설 및 부자가족복지시설 → 생활지원시설
자료 : 여성가족과, 청년인구과</t>
    <phoneticPr fontId="10" type="noConversion"/>
  </si>
  <si>
    <t>주) 내원일수 합계에서 약국의 처방조제 내원일수는 제외함(약국의 직접조제 내원일수는 포함)</t>
    <phoneticPr fontId="10" type="noConversion"/>
  </si>
  <si>
    <r>
      <rPr>
        <sz val="10"/>
        <rFont val="나눔고딕"/>
        <family val="3"/>
        <charset val="129"/>
      </rPr>
      <t>전체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노인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대비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기초연금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수급자</t>
    </r>
    <r>
      <rPr>
        <sz val="10"/>
        <rFont val="Arial Narrow"/>
        <family val="2"/>
      </rPr>
      <t xml:space="preserve"> (</t>
    </r>
    <r>
      <rPr>
        <sz val="10"/>
        <rFont val="나눔고딕"/>
        <family val="3"/>
        <charset val="129"/>
      </rPr>
      <t>명</t>
    </r>
    <r>
      <rPr>
        <sz val="10"/>
        <rFont val="Arial Narrow"/>
        <family val="2"/>
      </rPr>
      <t>)
Total recipients of Basic Senior Pension as % of Total Population 65+ (Persons)</t>
    </r>
    <phoneticPr fontId="31" type="noConversion"/>
  </si>
  <si>
    <t xml:space="preserve">23. 여성복지시설 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</si>
</sst>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_(* #,##0_);_(* \(#,##0\);_(* &quot;-&quot;_);_(@_)"/>
    <numFmt numFmtId="178" formatCode="#,##0_ "/>
    <numFmt numFmtId="179" formatCode="_ * #,##0.00_ ;_ * \-#,##0.00_ ;_ * &quot;-&quot;??_ ;_ @_ "/>
    <numFmt numFmtId="180" formatCode="&quot;₩&quot;#,##0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&quot;₩&quot;#,##0.00;&quot;₩&quot;\-#,##0.00"/>
    <numFmt numFmtId="183" formatCode="_-[$€-2]* #,##0.00_-;\-[$€-2]* #,##0.00_-;_-[$€-2]* &quot;-&quot;??_-"/>
    <numFmt numFmtId="184" formatCode="_ &quot;₩&quot;* #,##0.00_ ;_ &quot;₩&quot;* &quot;₩&quot;\-#,##0.00_ ;_ &quot;₩&quot;* &quot;-&quot;??_ ;_ @_ "/>
    <numFmt numFmtId="185" formatCode="&quot;₩&quot;#,##0;&quot;₩&quot;&quot;₩&quot;&quot;₩&quot;\-#,##0"/>
    <numFmt numFmtId="186" formatCode="&quot;₩&quot;#,##0.00;&quot;₩&quot;&quot;₩&quot;&quot;₩&quot;&quot;₩&quot;&quot;₩&quot;&quot;₩&quot;\-#,##0.00"/>
    <numFmt numFmtId="187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8" formatCode="&quot;₩&quot;#,##0;[Red]&quot;₩&quot;&quot;₩&quot;\-#,##0"/>
    <numFmt numFmtId="189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0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2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3" formatCode="0_);[Red]\(0\)"/>
    <numFmt numFmtId="194" formatCode="#,##0_);[Red]\(#,##0\)"/>
    <numFmt numFmtId="195" formatCode="#,##0;[Red]#,##0"/>
  </numFmts>
  <fonts count="195"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2"/>
      <name val="굴림"/>
      <family val="3"/>
      <charset val="129"/>
    </font>
    <font>
      <sz val="8"/>
      <name val="바탕체"/>
      <family val="1"/>
      <charset val="129"/>
    </font>
    <font>
      <sz val="9"/>
      <name val="굴림"/>
      <family val="3"/>
      <charset val="129"/>
    </font>
    <font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바탕"/>
      <family val="1"/>
      <charset val="129"/>
    </font>
    <font>
      <sz val="9"/>
      <name val="바탕체"/>
      <family val="1"/>
      <charset val="129"/>
    </font>
    <font>
      <b/>
      <sz val="14"/>
      <name val="바탕체"/>
      <family val="1"/>
      <charset val="129"/>
    </font>
    <font>
      <sz val="14"/>
      <name val="바탕체"/>
      <family val="1"/>
      <charset val="129"/>
    </font>
    <font>
      <sz val="10"/>
      <name val="나눔고딕"/>
      <family val="3"/>
      <charset val="129"/>
    </font>
    <font>
      <sz val="10"/>
      <name val="Arial Narrow"/>
      <family val="2"/>
    </font>
    <font>
      <sz val="12"/>
      <name val="Arial Narrow"/>
      <family val="2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3"/>
      <name val="바탕체"/>
      <family val="1"/>
      <charset val="129"/>
    </font>
    <font>
      <b/>
      <sz val="13"/>
      <name val="바탕체"/>
      <family val="1"/>
      <charset val="129"/>
    </font>
    <font>
      <sz val="11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바탕체"/>
      <family val="1"/>
      <charset val="129"/>
    </font>
    <font>
      <sz val="11"/>
      <name val="Arial Narrow"/>
      <family val="2"/>
    </font>
    <font>
      <vertAlign val="superscript"/>
      <sz val="10"/>
      <name val="Arial Narrow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HY중고딕"/>
      <family val="1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  <charset val="129"/>
    </font>
    <font>
      <sz val="12"/>
      <name val="System"/>
      <family val="2"/>
    </font>
    <font>
      <sz val="12"/>
      <name val="±¼¸²A¼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8"/>
      <name val="Arial"/>
      <family val="2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1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</font>
    <font>
      <b/>
      <sz val="11"/>
      <name val="Arial Narrow"/>
      <family val="2"/>
    </font>
    <font>
      <b/>
      <sz val="11"/>
      <name val="돋움"/>
      <family val="3"/>
      <charset val="129"/>
    </font>
    <font>
      <sz val="10"/>
      <name val="바탕체"/>
      <family val="1"/>
      <charset val="129"/>
    </font>
    <font>
      <sz val="10"/>
      <name val="돋움"/>
      <family val="3"/>
      <charset val="129"/>
    </font>
    <font>
      <sz val="9"/>
      <name val="Arial Narrow"/>
      <family val="2"/>
    </font>
    <font>
      <sz val="10"/>
      <name val="맑은 고딕"/>
      <family val="3"/>
      <charset val="129"/>
      <scheme val="minor"/>
    </font>
    <font>
      <sz val="11"/>
      <name val="바탕체"/>
      <family val="1"/>
      <charset val="129"/>
    </font>
    <font>
      <b/>
      <sz val="14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rgb="FF000000"/>
      <name val="바탕체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name val="나눔고딕"/>
      <family val="3"/>
      <charset val="129"/>
    </font>
    <font>
      <b/>
      <sz val="16"/>
      <name val="맑은 고딕"/>
      <family val="3"/>
      <charset val="129"/>
      <scheme val="minor"/>
    </font>
    <font>
      <b/>
      <sz val="14"/>
      <name val="굴림"/>
      <family val="3"/>
      <charset val="129"/>
    </font>
    <font>
      <sz val="1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rgb="FF000000"/>
      <name val="Arial Narrow"/>
      <family val="2"/>
    </font>
    <font>
      <sz val="8"/>
      <name val="맑은 고딕"/>
      <family val="2"/>
      <charset val="129"/>
      <scheme val="minor"/>
    </font>
    <font>
      <sz val="11"/>
      <color theme="1"/>
      <name val="Arial Narrow"/>
      <family val="2"/>
    </font>
    <font>
      <vertAlign val="superscript"/>
      <sz val="11"/>
      <name val="Arial Narrow"/>
      <family val="2"/>
    </font>
    <font>
      <sz val="9"/>
      <name val="Times New Roman"/>
      <family val="1"/>
    </font>
    <font>
      <b/>
      <sz val="10"/>
      <name val="바탕체"/>
      <family val="1"/>
      <charset val="129"/>
    </font>
    <font>
      <b/>
      <sz val="10"/>
      <name val="Arial Narrow"/>
      <family val="2"/>
    </font>
    <font>
      <sz val="11"/>
      <name val="맑은 고딕"/>
      <family val="3"/>
      <charset val="129"/>
      <scheme val="minor"/>
    </font>
    <font>
      <sz val="11"/>
      <name val="Times New Roman"/>
      <family val="1"/>
    </font>
    <font>
      <b/>
      <sz val="12"/>
      <name val="바탕체"/>
      <family val="1"/>
      <charset val="129"/>
    </font>
    <font>
      <sz val="11"/>
      <name val="나눔고딕"/>
      <family val="3"/>
      <charset val="129"/>
    </font>
    <font>
      <sz val="8"/>
      <name val="Arial Narrow"/>
      <family val="2"/>
    </font>
    <font>
      <sz val="10"/>
      <name val="Courier New"/>
      <family val="3"/>
    </font>
    <font>
      <b/>
      <sz val="9"/>
      <name val="굴림체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Arial Narrow"/>
      <family val="2"/>
    </font>
    <font>
      <sz val="12"/>
      <color theme="1"/>
      <name val="바탕체"/>
      <family val="1"/>
      <charset val="129"/>
    </font>
    <font>
      <sz val="9"/>
      <color theme="1"/>
      <name val="바탕체"/>
      <family val="1"/>
      <charset val="129"/>
    </font>
    <font>
      <sz val="11"/>
      <name val="Courier New"/>
      <family val="3"/>
    </font>
    <font>
      <sz val="11"/>
      <name val="바탕"/>
      <family val="1"/>
      <charset val="129"/>
    </font>
    <font>
      <sz val="9"/>
      <name val="맑은 고딕"/>
      <family val="3"/>
      <charset val="129"/>
    </font>
    <font>
      <vertAlign val="superscript"/>
      <sz val="11"/>
      <name val="바탕체"/>
      <family val="1"/>
      <charset val="129"/>
    </font>
    <font>
      <b/>
      <sz val="9"/>
      <name val="바탕체"/>
      <family val="1"/>
      <charset val="129"/>
    </font>
    <font>
      <sz val="16"/>
      <name val="순명조"/>
      <family val="3"/>
      <charset val="129"/>
    </font>
    <font>
      <sz val="9"/>
      <name val="굴림체"/>
      <family val="3"/>
      <charset val="129"/>
    </font>
    <font>
      <sz val="14"/>
      <name val="맑은 고딕"/>
      <family val="3"/>
      <charset val="129"/>
      <scheme val="minor"/>
    </font>
    <font>
      <sz val="8"/>
      <name val="Times New Roman"/>
      <family val="1"/>
    </font>
    <font>
      <b/>
      <sz val="12"/>
      <color rgb="FFFF0000"/>
      <name val="바탕체"/>
      <family val="1"/>
      <charset val="129"/>
    </font>
    <font>
      <b/>
      <sz val="8"/>
      <color rgb="FFFF0000"/>
      <name val="Times New Roman"/>
      <family val="1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b/>
      <sz val="16"/>
      <color rgb="FF000000"/>
      <name val="맑은 고딕"/>
      <family val="3"/>
      <charset val="129"/>
    </font>
    <font>
      <b/>
      <sz val="14"/>
      <color rgb="FF000000"/>
      <name val="바탕체"/>
      <family val="1"/>
      <charset val="129"/>
    </font>
    <font>
      <b/>
      <sz val="14"/>
      <color rgb="FF000000"/>
      <name val="맑은 고딕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Times New Roman"/>
      <family val="1"/>
    </font>
    <font>
      <sz val="10"/>
      <color rgb="FF000000"/>
      <name val="Arial Narrow"/>
      <family val="2"/>
    </font>
    <font>
      <sz val="10"/>
      <color rgb="FF000000"/>
      <name val="나눔고딕"/>
      <family val="3"/>
      <charset val="129"/>
    </font>
    <font>
      <sz val="11"/>
      <color rgb="FF000000"/>
      <name val="Arial Narrow"/>
      <family val="2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vertAlign val="superscript"/>
      <sz val="10"/>
      <color rgb="FF000000"/>
      <name val="Arial Narrow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바탕체"/>
      <family val="1"/>
      <charset val="129"/>
    </font>
    <font>
      <b/>
      <sz val="16"/>
      <color rgb="FF000000"/>
      <name val="바탕체"/>
      <family val="1"/>
      <charset val="129"/>
    </font>
    <font>
      <b/>
      <sz val="9"/>
      <color rgb="FF000000"/>
      <name val="굴림체"/>
      <family val="3"/>
      <charset val="129"/>
    </font>
    <font>
      <sz val="16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name val="나눔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2"/>
      <color rgb="FF000000"/>
      <name val="바탕체"/>
      <family val="1"/>
      <charset val="129"/>
    </font>
    <font>
      <sz val="10"/>
      <name val="Arial Narrow"/>
      <family val="3"/>
      <charset val="129"/>
    </font>
    <font>
      <sz val="10"/>
      <name val="Arial Narrow"/>
      <family val="3"/>
    </font>
    <font>
      <sz val="14"/>
      <name val="굴림"/>
      <family val="3"/>
      <charset val="129"/>
    </font>
    <font>
      <sz val="12"/>
      <color rgb="FFFF0000"/>
      <name val="바탕체"/>
      <family val="1"/>
      <charset val="129"/>
    </font>
    <font>
      <sz val="8"/>
      <color rgb="FFFF0000"/>
      <name val="Times New Roman"/>
      <family val="1"/>
    </font>
    <font>
      <sz val="10"/>
      <name val="HY중고딕"/>
      <family val="1"/>
      <charset val="129"/>
    </font>
    <font>
      <b/>
      <sz val="16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1"/>
      <name val="바탕체"/>
      <family val="1"/>
      <charset val="129"/>
    </font>
    <font>
      <sz val="11"/>
      <name val="HY중고딕"/>
      <family val="1"/>
      <charset val="129"/>
    </font>
    <font>
      <sz val="7.65"/>
      <color rgb="FF000000"/>
      <name val="바탕체"/>
      <family val="1"/>
      <charset val="129"/>
    </font>
    <font>
      <b/>
      <sz val="10"/>
      <color rgb="FFFF0000"/>
      <name val="굴림"/>
      <family val="3"/>
      <charset val="129"/>
    </font>
    <font>
      <b/>
      <sz val="12"/>
      <color theme="1"/>
      <name val="Arial Narrow"/>
      <family val="2"/>
    </font>
    <font>
      <b/>
      <sz val="11"/>
      <color rgb="FF000000"/>
      <name val="맑은 고딕"/>
      <family val="3"/>
      <charset val="129"/>
      <scheme val="minor"/>
    </font>
    <font>
      <sz val="10"/>
      <color theme="1"/>
      <name val="Arial Narrow"/>
      <family val="3"/>
      <charset val="129"/>
    </font>
    <font>
      <sz val="10"/>
      <color theme="1"/>
      <name val="Arial Narrow"/>
      <family val="3"/>
    </font>
    <font>
      <sz val="10"/>
      <color theme="1"/>
      <name val="Arial Narrow"/>
      <family val="2"/>
    </font>
    <font>
      <b/>
      <sz val="14"/>
      <name val="맑은 고딕"/>
      <family val="3"/>
      <charset val="129"/>
      <scheme val="major"/>
    </font>
    <font>
      <b/>
      <sz val="11"/>
      <color rgb="FF000000"/>
      <name val="굴림체"/>
      <family val="3"/>
      <charset val="129"/>
    </font>
    <font>
      <b/>
      <sz val="1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449">
    <xf numFmtId="0" fontId="0" fillId="0" borderId="0"/>
    <xf numFmtId="41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176" fontId="8" fillId="0" borderId="0" applyProtection="0"/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4" fillId="0" borderId="0" applyNumberFormat="0" applyFill="0" applyBorder="0" applyAlignment="0" applyProtection="0"/>
    <xf numFmtId="0" fontId="8" fillId="0" borderId="0"/>
    <xf numFmtId="0" fontId="8" fillId="0" borderId="0"/>
    <xf numFmtId="0" fontId="35" fillId="0" borderId="0"/>
    <xf numFmtId="0" fontId="36" fillId="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3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7" fillId="20" borderId="15" applyNumberFormat="0" applyAlignment="0" applyProtection="0">
      <alignment vertical="center"/>
    </xf>
    <xf numFmtId="0" fontId="48" fillId="0" borderId="0"/>
    <xf numFmtId="0" fontId="49" fillId="21" borderId="16" applyNumberFormat="0" applyAlignment="0" applyProtection="0">
      <alignment vertical="center"/>
    </xf>
    <xf numFmtId="176" fontId="34" fillId="0" borderId="0" applyFont="0" applyFill="0" applyBorder="0" applyAlignment="0" applyProtection="0"/>
    <xf numFmtId="0" fontId="30" fillId="0" borderId="0"/>
    <xf numFmtId="179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50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51" fillId="0" borderId="0"/>
    <xf numFmtId="0" fontId="34" fillId="0" borderId="0" applyFont="0" applyFill="0" applyBorder="0" applyAlignment="0" applyProtection="0"/>
    <xf numFmtId="0" fontId="51" fillId="0" borderId="0"/>
    <xf numFmtId="183" fontId="8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2" fontId="34" fillId="0" borderId="0" applyFont="0" applyFill="0" applyBorder="0" applyAlignment="0" applyProtection="0"/>
    <xf numFmtId="0" fontId="53" fillId="4" borderId="0" applyNumberFormat="0" applyBorder="0" applyAlignment="0" applyProtection="0">
      <alignment vertical="center"/>
    </xf>
    <xf numFmtId="38" fontId="54" fillId="22" borderId="0" applyNumberFormat="0" applyBorder="0" applyAlignment="0" applyProtection="0"/>
    <xf numFmtId="38" fontId="54" fillId="23" borderId="0" applyNumberFormat="0" applyBorder="0" applyAlignment="0" applyProtection="0"/>
    <xf numFmtId="0" fontId="55" fillId="0" borderId="0">
      <alignment horizontal="left"/>
    </xf>
    <xf numFmtId="0" fontId="56" fillId="0" borderId="17" applyNumberFormat="0" applyAlignment="0" applyProtection="0">
      <alignment horizontal="left" vertical="center"/>
    </xf>
    <xf numFmtId="0" fontId="56" fillId="0" borderId="13">
      <alignment horizontal="left" vertical="center"/>
    </xf>
    <xf numFmtId="0" fontId="57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0" borderId="19" applyNumberFormat="0" applyFill="0" applyAlignment="0" applyProtection="0">
      <alignment vertical="center"/>
    </xf>
    <xf numFmtId="0" fontId="56" fillId="0" borderId="0" applyNumberFormat="0" applyFill="0" applyBorder="0" applyAlignment="0" applyProtection="0"/>
    <xf numFmtId="0" fontId="60" fillId="0" borderId="2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7" borderId="15" applyNumberFormat="0" applyAlignment="0" applyProtection="0">
      <alignment vertical="center"/>
    </xf>
    <xf numFmtId="10" fontId="54" fillId="24" borderId="14" applyNumberFormat="0" applyBorder="0" applyAlignment="0" applyProtection="0"/>
    <xf numFmtId="10" fontId="54" fillId="23" borderId="14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176" fontId="34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64" fillId="0" borderId="22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5" fillId="25" borderId="0" applyNumberFormat="0" applyBorder="0" applyAlignment="0" applyProtection="0">
      <alignment vertical="center"/>
    </xf>
    <xf numFmtId="186" fontId="8" fillId="0" borderId="0"/>
    <xf numFmtId="0" fontId="8" fillId="0" borderId="0"/>
    <xf numFmtId="0" fontId="34" fillId="0" borderId="0"/>
    <xf numFmtId="0" fontId="30" fillId="26" borderId="23" applyNumberFormat="0" applyFont="0" applyAlignment="0" applyProtection="0">
      <alignment vertical="center"/>
    </xf>
    <xf numFmtId="0" fontId="66" fillId="20" borderId="24" applyNumberFormat="0" applyAlignment="0" applyProtection="0">
      <alignment vertical="center"/>
    </xf>
    <xf numFmtId="10" fontId="34" fillId="0" borderId="0" applyFont="0" applyFill="0" applyBorder="0" applyAlignment="0" applyProtection="0"/>
    <xf numFmtId="0" fontId="64" fillId="0" borderId="0"/>
    <xf numFmtId="0" fontId="67" fillId="0" borderId="0" applyNumberFormat="0" applyFill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4" fillId="0" borderId="26" applyNumberFormat="0" applyFont="0" applyFill="0" applyAlignment="0" applyProtection="0"/>
    <xf numFmtId="0" fontId="10" fillId="0" borderId="27">
      <alignment horizontal="left"/>
    </xf>
    <xf numFmtId="0" fontId="69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20" borderId="15" applyNumberFormat="0" applyAlignment="0" applyProtection="0">
      <alignment vertical="center"/>
    </xf>
    <xf numFmtId="0" fontId="47" fillId="20" borderId="15" applyNumberFormat="0" applyAlignment="0" applyProtection="0">
      <alignment vertical="center"/>
    </xf>
    <xf numFmtId="0" fontId="71" fillId="20" borderId="15" applyNumberFormat="0" applyAlignment="0" applyProtection="0">
      <alignment vertical="center"/>
    </xf>
    <xf numFmtId="187" fontId="8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73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4" fillId="0" borderId="0">
      <protection locked="0"/>
    </xf>
    <xf numFmtId="0" fontId="74" fillId="0" borderId="0"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30" fillId="26" borderId="23" applyNumberFormat="0" applyFont="0" applyAlignment="0" applyProtection="0">
      <alignment vertical="center"/>
    </xf>
    <xf numFmtId="0" fontId="36" fillId="26" borderId="23" applyNumberFormat="0" applyFont="0" applyAlignment="0" applyProtection="0">
      <alignment vertical="center"/>
    </xf>
    <xf numFmtId="0" fontId="30" fillId="26" borderId="23" applyNumberFormat="0" applyFont="0" applyAlignment="0" applyProtection="0">
      <alignment vertical="center"/>
    </xf>
    <xf numFmtId="0" fontId="8" fillId="26" borderId="23" applyNumberFormat="0" applyFont="0" applyAlignment="0" applyProtection="0">
      <alignment vertical="center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>
      <alignment vertical="center"/>
    </xf>
    <xf numFmtId="9" fontId="30" fillId="0" borderId="0" applyFont="0" applyFill="0" applyBorder="0" applyAlignment="0" applyProtection="0"/>
    <xf numFmtId="0" fontId="78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9" fillId="0" borderId="0">
      <alignment horizontal="center" vertical="center"/>
    </xf>
    <xf numFmtId="0" fontId="80" fillId="0" borderId="0">
      <alignment horizontal="center" vertical="center"/>
    </xf>
    <xf numFmtId="0" fontId="81" fillId="0" borderId="0"/>
    <xf numFmtId="0" fontId="8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21" borderId="16" applyNumberFormat="0" applyAlignment="0" applyProtection="0">
      <alignment vertical="center"/>
    </xf>
    <xf numFmtId="0" fontId="49" fillId="21" borderId="16" applyNumberFormat="0" applyAlignment="0" applyProtection="0">
      <alignment vertical="center"/>
    </xf>
    <xf numFmtId="0" fontId="83" fillId="21" borderId="16" applyNumberFormat="0" applyAlignment="0" applyProtection="0">
      <alignment vertical="center"/>
    </xf>
    <xf numFmtId="188" fontId="3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84" fillId="0" borderId="0" applyFont="0" applyFill="0" applyBorder="0" applyAlignment="0" applyProtection="0">
      <alignment vertical="center"/>
    </xf>
    <xf numFmtId="41" fontId="84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4" fillId="0" borderId="0"/>
    <xf numFmtId="0" fontId="50" fillId="0" borderId="0" applyFont="0" applyFill="0" applyBorder="0" applyAlignment="0" applyProtection="0"/>
    <xf numFmtId="0" fontId="85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85" fillId="0" borderId="21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7" fillId="7" borderId="15" applyNumberFormat="0" applyAlignment="0" applyProtection="0">
      <alignment vertical="center"/>
    </xf>
    <xf numFmtId="0" fontId="62" fillId="7" borderId="15" applyNumberFormat="0" applyAlignment="0" applyProtection="0">
      <alignment vertical="center"/>
    </xf>
    <xf numFmtId="0" fontId="87" fillId="7" borderId="15" applyNumberFormat="0" applyAlignment="0" applyProtection="0">
      <alignment vertical="center"/>
    </xf>
    <xf numFmtId="4" fontId="74" fillId="0" borderId="0">
      <protection locked="0"/>
    </xf>
    <xf numFmtId="189" fontId="8" fillId="0" borderId="0">
      <protection locked="0"/>
    </xf>
    <xf numFmtId="0" fontId="88" fillId="0" borderId="0">
      <alignment vertical="center"/>
    </xf>
    <xf numFmtId="0" fontId="89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89" fillId="0" borderId="18" applyNumberFormat="0" applyFill="0" applyAlignment="0" applyProtection="0">
      <alignment vertical="center"/>
    </xf>
    <xf numFmtId="0" fontId="90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90" fillId="0" borderId="19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93" fillId="20" borderId="24" applyNumberFormat="0" applyAlignment="0" applyProtection="0">
      <alignment vertical="center"/>
    </xf>
    <xf numFmtId="0" fontId="66" fillId="20" borderId="24" applyNumberFormat="0" applyAlignment="0" applyProtection="0">
      <alignment vertical="center"/>
    </xf>
    <xf numFmtId="0" fontId="93" fillId="20" borderId="24" applyNumberFormat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4" fillId="0" borderId="0"/>
    <xf numFmtId="0" fontId="95" fillId="0" borderId="0">
      <alignment vertical="center"/>
    </xf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90" fontId="8" fillId="0" borderId="0">
      <protection locked="0"/>
    </xf>
    <xf numFmtId="0" fontId="30" fillId="0" borderId="0">
      <alignment vertical="center"/>
    </xf>
    <xf numFmtId="0" fontId="3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9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34" fillId="0" borderId="0"/>
    <xf numFmtId="0" fontId="3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>
      <alignment vertical="center"/>
    </xf>
    <xf numFmtId="0" fontId="84" fillId="0" borderId="0"/>
    <xf numFmtId="0" fontId="30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30" fillId="0" borderId="0"/>
    <xf numFmtId="0" fontId="30" fillId="0" borderId="0">
      <alignment vertical="center"/>
    </xf>
    <xf numFmtId="0" fontId="96" fillId="0" borderId="0">
      <alignment vertical="center"/>
    </xf>
    <xf numFmtId="0" fontId="3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9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96" fillId="0" borderId="0">
      <alignment vertical="center"/>
    </xf>
    <xf numFmtId="0" fontId="30" fillId="0" borderId="0">
      <alignment vertical="center"/>
    </xf>
    <xf numFmtId="0" fontId="9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74" fillId="0" borderId="26">
      <protection locked="0"/>
    </xf>
    <xf numFmtId="191" fontId="8" fillId="0" borderId="0">
      <protection locked="0"/>
    </xf>
    <xf numFmtId="192" fontId="8" fillId="0" borderId="0">
      <protection locked="0"/>
    </xf>
    <xf numFmtId="0" fontId="8" fillId="0" borderId="0"/>
    <xf numFmtId="41" fontId="8" fillId="0" borderId="0" applyFont="0" applyFill="0" applyBorder="0" applyAlignment="0" applyProtection="0">
      <alignment vertical="center"/>
    </xf>
    <xf numFmtId="0" fontId="35" fillId="0" borderId="0"/>
    <xf numFmtId="41" fontId="7" fillId="0" borderId="0" applyFont="0" applyFill="0" applyBorder="0" applyAlignment="0" applyProtection="0">
      <alignment vertical="center"/>
    </xf>
    <xf numFmtId="41" fontId="9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6" fillId="0" borderId="0">
      <alignment vertical="center"/>
    </xf>
    <xf numFmtId="0" fontId="107" fillId="0" borderId="0"/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7" fillId="0" borderId="0">
      <alignment vertical="center"/>
    </xf>
    <xf numFmtId="0" fontId="107" fillId="0" borderId="0"/>
    <xf numFmtId="41" fontId="10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0" fillId="0" borderId="0"/>
    <xf numFmtId="0" fontId="107" fillId="0" borderId="0"/>
    <xf numFmtId="0" fontId="107" fillId="0" borderId="0">
      <alignment vertical="center"/>
    </xf>
  </cellStyleXfs>
  <cellXfs count="1206">
    <xf numFmtId="0" fontId="0" fillId="0" borderId="0" xfId="0"/>
    <xf numFmtId="0" fontId="9" fillId="0" borderId="0" xfId="0" applyFont="1"/>
    <xf numFmtId="3" fontId="9" fillId="0" borderId="0" xfId="0" applyNumberFormat="1" applyFont="1"/>
    <xf numFmtId="176" fontId="11" fillId="0" borderId="0" xfId="0" applyNumberFormat="1" applyFont="1"/>
    <xf numFmtId="0" fontId="15" fillId="0" borderId="0" xfId="0" applyFont="1"/>
    <xf numFmtId="3" fontId="15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76" fontId="15" fillId="0" borderId="0" xfId="0" applyNumberFormat="1" applyFont="1"/>
    <xf numFmtId="3" fontId="15" fillId="0" borderId="0" xfId="0" applyNumberFormat="1" applyFont="1"/>
    <xf numFmtId="0" fontId="11" fillId="0" borderId="0" xfId="0" applyFont="1"/>
    <xf numFmtId="177" fontId="24" fillId="0" borderId="0" xfId="0" applyNumberFormat="1" applyFont="1" applyAlignment="1">
      <alignment horizontal="right" vertical="center" shrinkToFit="1"/>
    </xf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/>
    <xf numFmtId="3" fontId="12" fillId="0" borderId="0" xfId="0" applyNumberFormat="1" applyFont="1"/>
    <xf numFmtId="176" fontId="13" fillId="0" borderId="0" xfId="0" applyNumberFormat="1" applyFont="1"/>
    <xf numFmtId="3" fontId="9" fillId="0" borderId="0" xfId="0" applyNumberFormat="1" applyFont="1" applyAlignment="1">
      <alignment horizontal="right"/>
    </xf>
    <xf numFmtId="0" fontId="21" fillId="0" borderId="0" xfId="0" applyFont="1"/>
    <xf numFmtId="178" fontId="21" fillId="0" borderId="0" xfId="0" applyNumberFormat="1" applyFont="1"/>
    <xf numFmtId="0" fontId="22" fillId="0" borderId="0" xfId="0" applyFont="1"/>
    <xf numFmtId="178" fontId="22" fillId="0" borderId="0" xfId="0" applyNumberFormat="1" applyFont="1"/>
    <xf numFmtId="0" fontId="26" fillId="0" borderId="0" xfId="0" applyFont="1"/>
    <xf numFmtId="0" fontId="15" fillId="0" borderId="0" xfId="0" applyFont="1" applyAlignment="1">
      <alignment vertical="center"/>
    </xf>
    <xf numFmtId="3" fontId="0" fillId="0" borderId="0" xfId="0" applyNumberFormat="1" applyAlignment="1">
      <alignment horizontal="right"/>
    </xf>
    <xf numFmtId="177" fontId="2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5" fillId="0" borderId="7" xfId="0" applyFont="1" applyBorder="1"/>
    <xf numFmtId="178" fontId="9" fillId="0" borderId="0" xfId="0" applyNumberFormat="1" applyFont="1"/>
    <xf numFmtId="0" fontId="21" fillId="0" borderId="0" xfId="0" applyFont="1" applyAlignment="1">
      <alignment vertical="center"/>
    </xf>
    <xf numFmtId="3" fontId="1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Continuous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3" fontId="16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left"/>
    </xf>
    <xf numFmtId="176" fontId="15" fillId="0" borderId="0" xfId="0" applyNumberFormat="1" applyFont="1" applyAlignment="1">
      <alignment horizontal="centerContinuous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176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08" fillId="0" borderId="4" xfId="0" quotePrefix="1" applyFont="1" applyBorder="1" applyAlignment="1">
      <alignment horizontal="center" vertical="center"/>
    </xf>
    <xf numFmtId="178" fontId="98" fillId="0" borderId="5" xfId="0" applyNumberFormat="1" applyFont="1" applyBorder="1" applyAlignment="1">
      <alignment horizontal="center" vertical="center" shrinkToFit="1"/>
    </xf>
    <xf numFmtId="0" fontId="32" fillId="0" borderId="7" xfId="2" applyFont="1" applyBorder="1">
      <alignment vertical="center"/>
    </xf>
    <xf numFmtId="0" fontId="15" fillId="0" borderId="7" xfId="2" applyFont="1" applyBorder="1">
      <alignment vertical="center"/>
    </xf>
    <xf numFmtId="0" fontId="104" fillId="0" borderId="0" xfId="2" applyFont="1">
      <alignment vertical="center"/>
    </xf>
    <xf numFmtId="0" fontId="30" fillId="0" borderId="0" xfId="2">
      <alignment vertical="center"/>
    </xf>
    <xf numFmtId="0" fontId="99" fillId="0" borderId="0" xfId="2" applyFont="1">
      <alignment vertical="center"/>
    </xf>
    <xf numFmtId="0" fontId="108" fillId="0" borderId="9" xfId="0" quotePrefix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9" fillId="0" borderId="4" xfId="0" quotePrefix="1" applyFont="1" applyBorder="1" applyAlignment="1">
      <alignment horizontal="center" vertical="center"/>
    </xf>
    <xf numFmtId="0" fontId="108" fillId="0" borderId="4" xfId="0" quotePrefix="1" applyFont="1" applyBorder="1" applyAlignment="1">
      <alignment horizontal="center" vertical="center" shrinkToFit="1"/>
    </xf>
    <xf numFmtId="0" fontId="27" fillId="0" borderId="0" xfId="0" applyFont="1" applyAlignment="1">
      <alignment horizontal="center" shrinkToFit="1"/>
    </xf>
    <xf numFmtId="0" fontId="12" fillId="0" borderId="0" xfId="0" applyFont="1" applyAlignment="1">
      <alignment vertical="top"/>
    </xf>
    <xf numFmtId="0" fontId="109" fillId="0" borderId="9" xfId="0" quotePrefix="1" applyFont="1" applyBorder="1" applyAlignment="1">
      <alignment horizontal="center" vertical="center" shrinkToFit="1"/>
    </xf>
    <xf numFmtId="178" fontId="28" fillId="0" borderId="5" xfId="338" applyNumberFormat="1" applyFont="1" applyBorder="1" applyAlignment="1">
      <alignment horizontal="center" vertical="center" wrapText="1" shrinkToFit="1"/>
    </xf>
    <xf numFmtId="178" fontId="28" fillId="0" borderId="0" xfId="0" applyNumberFormat="1" applyFont="1" applyAlignment="1" applyProtection="1">
      <alignment horizontal="center" vertical="center" wrapText="1" shrinkToFit="1"/>
      <protection locked="0"/>
    </xf>
    <xf numFmtId="178" fontId="28" fillId="0" borderId="0" xfId="338" applyNumberFormat="1" applyFont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top"/>
    </xf>
    <xf numFmtId="0" fontId="108" fillId="0" borderId="4" xfId="0" quotePrefix="1" applyFont="1" applyBorder="1" applyAlignment="1" applyProtection="1">
      <alignment horizontal="center" vertical="center"/>
      <protection locked="0"/>
    </xf>
    <xf numFmtId="178" fontId="20" fillId="0" borderId="0" xfId="0" applyNumberFormat="1" applyFont="1" applyAlignment="1">
      <alignment horizontal="center" vertical="center"/>
    </xf>
    <xf numFmtId="178" fontId="20" fillId="0" borderId="0" xfId="0" applyNumberFormat="1" applyFont="1" applyAlignment="1" applyProtection="1">
      <alignment horizontal="center" vertical="center" shrinkToFit="1"/>
      <protection locked="0"/>
    </xf>
    <xf numFmtId="178" fontId="20" fillId="0" borderId="5" xfId="0" applyNumberFormat="1" applyFont="1" applyBorder="1" applyAlignment="1">
      <alignment horizontal="center" vertical="center"/>
    </xf>
    <xf numFmtId="178" fontId="20" fillId="0" borderId="0" xfId="338" applyNumberFormat="1" applyFont="1" applyAlignment="1">
      <alignment horizontal="center" vertical="center"/>
    </xf>
    <xf numFmtId="178" fontId="20" fillId="0" borderId="0" xfId="338" applyNumberFormat="1" applyFont="1" applyAlignment="1" applyProtection="1">
      <alignment horizontal="center" vertical="center" shrinkToFit="1"/>
      <protection locked="0"/>
    </xf>
    <xf numFmtId="178" fontId="20" fillId="0" borderId="5" xfId="338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right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28" borderId="14" xfId="0" quotePrefix="1" applyFont="1" applyFill="1" applyBorder="1" applyAlignment="1">
      <alignment horizontal="center" vertical="center" wrapText="1"/>
    </xf>
    <xf numFmtId="0" fontId="102" fillId="28" borderId="14" xfId="0" applyFont="1" applyFill="1" applyBorder="1" applyAlignment="1">
      <alignment horizontal="center" vertical="center" wrapText="1"/>
    </xf>
    <xf numFmtId="0" fontId="102" fillId="28" borderId="14" xfId="0" quotePrefix="1" applyFont="1" applyFill="1" applyBorder="1" applyAlignment="1">
      <alignment horizontal="center" vertical="center" wrapText="1"/>
    </xf>
    <xf numFmtId="0" fontId="102" fillId="28" borderId="14" xfId="0" applyFont="1" applyFill="1" applyBorder="1" applyAlignment="1">
      <alignment horizontal="center" vertical="center" wrapText="1" shrinkToFit="1"/>
    </xf>
    <xf numFmtId="0" fontId="19" fillId="28" borderId="0" xfId="0" applyFont="1" applyFill="1" applyAlignment="1">
      <alignment horizontal="centerContinuous" vertical="center"/>
    </xf>
    <xf numFmtId="0" fontId="19" fillId="28" borderId="5" xfId="0" applyFont="1" applyFill="1" applyBorder="1" applyAlignment="1">
      <alignment horizontal="centerContinuous" vertical="center"/>
    </xf>
    <xf numFmtId="0" fontId="19" fillId="28" borderId="6" xfId="0" applyFont="1" applyFill="1" applyBorder="1" applyAlignment="1">
      <alignment horizontal="centerContinuous" vertical="center"/>
    </xf>
    <xf numFmtId="0" fontId="19" fillId="28" borderId="4" xfId="0" applyFont="1" applyFill="1" applyBorder="1" applyAlignment="1">
      <alignment horizontal="centerContinuous" vertical="center"/>
    </xf>
    <xf numFmtId="0" fontId="19" fillId="28" borderId="8" xfId="0" applyFont="1" applyFill="1" applyBorder="1" applyAlignment="1">
      <alignment horizontal="centerContinuous" vertical="center"/>
    </xf>
    <xf numFmtId="0" fontId="18" fillId="28" borderId="14" xfId="0" applyFont="1" applyFill="1" applyBorder="1" applyAlignment="1">
      <alignment horizontal="centerContinuous" vertical="center" wrapText="1"/>
    </xf>
    <xf numFmtId="0" fontId="108" fillId="0" borderId="4" xfId="0" applyFont="1" applyBorder="1" applyAlignment="1">
      <alignment horizontal="center" vertical="center" shrinkToFit="1"/>
    </xf>
    <xf numFmtId="178" fontId="28" fillId="0" borderId="5" xfId="0" applyNumberFormat="1" applyFont="1" applyBorder="1" applyAlignment="1">
      <alignment horizontal="center" vertical="center" wrapText="1" shrinkToFit="1"/>
    </xf>
    <xf numFmtId="0" fontId="19" fillId="28" borderId="14" xfId="0" applyFont="1" applyFill="1" applyBorder="1" applyAlignment="1">
      <alignment horizontal="center" vertical="center" wrapText="1" shrinkToFit="1"/>
    </xf>
    <xf numFmtId="178" fontId="98" fillId="0" borderId="8" xfId="0" applyNumberFormat="1" applyFont="1" applyBorder="1" applyAlignment="1">
      <alignment horizontal="center" vertical="center" shrinkToFit="1"/>
    </xf>
    <xf numFmtId="178" fontId="28" fillId="0" borderId="5" xfId="338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12" fillId="0" borderId="0" xfId="0" applyFont="1" applyAlignment="1">
      <alignment horizontal="center" vertical="center"/>
    </xf>
    <xf numFmtId="178" fontId="98" fillId="0" borderId="0" xfId="0" applyNumberFormat="1" applyFont="1" applyAlignment="1">
      <alignment horizontal="center" vertical="center" shrinkToFit="1"/>
    </xf>
    <xf numFmtId="0" fontId="108" fillId="0" borderId="4" xfId="0" applyFont="1" applyBorder="1" applyAlignment="1">
      <alignment horizontal="center" vertical="center" wrapText="1"/>
    </xf>
    <xf numFmtId="0" fontId="108" fillId="0" borderId="9" xfId="0" applyFont="1" applyBorder="1" applyAlignment="1">
      <alignment horizontal="center" vertical="center" wrapText="1"/>
    </xf>
    <xf numFmtId="41" fontId="104" fillId="0" borderId="0" xfId="0" applyNumberFormat="1" applyFont="1" applyAlignment="1">
      <alignment horizontal="center" vertical="center"/>
    </xf>
    <xf numFmtId="177" fontId="113" fillId="0" borderId="0" xfId="0" applyNumberFormat="1" applyFont="1" applyAlignment="1">
      <alignment horizontal="right" vertical="center" shrinkToFit="1"/>
    </xf>
    <xf numFmtId="178" fontId="28" fillId="0" borderId="4" xfId="336" applyNumberFormat="1" applyFont="1" applyBorder="1" applyAlignment="1">
      <alignment horizontal="center" vertical="center" shrinkToFit="1"/>
    </xf>
    <xf numFmtId="176" fontId="102" fillId="28" borderId="14" xfId="3" applyFont="1" applyFill="1" applyBorder="1" applyAlignment="1">
      <alignment horizontal="center" vertical="center" wrapText="1"/>
    </xf>
    <xf numFmtId="0" fontId="28" fillId="0" borderId="4" xfId="336" applyFont="1" applyBorder="1" applyAlignment="1">
      <alignment horizontal="center" vertical="center" wrapText="1"/>
    </xf>
    <xf numFmtId="0" fontId="100" fillId="0" borderId="0" xfId="2" applyFont="1">
      <alignment vertical="center"/>
    </xf>
    <xf numFmtId="0" fontId="112" fillId="0" borderId="0" xfId="0" applyFont="1" applyAlignment="1">
      <alignment horizontal="center"/>
    </xf>
    <xf numFmtId="0" fontId="108" fillId="0" borderId="4" xfId="2" applyFont="1" applyBorder="1" applyAlignment="1">
      <alignment horizontal="center" vertical="center" wrapText="1"/>
    </xf>
    <xf numFmtId="178" fontId="28" fillId="0" borderId="0" xfId="2" applyNumberFormat="1" applyFont="1" applyAlignment="1">
      <alignment horizontal="center" vertical="center"/>
    </xf>
    <xf numFmtId="0" fontId="112" fillId="27" borderId="0" xfId="0" applyFont="1" applyFill="1" applyAlignment="1">
      <alignment horizontal="center"/>
    </xf>
    <xf numFmtId="178" fontId="98" fillId="0" borderId="0" xfId="2" applyNumberFormat="1" applyFont="1" applyAlignment="1">
      <alignment horizontal="center" vertical="center"/>
    </xf>
    <xf numFmtId="0" fontId="108" fillId="0" borderId="9" xfId="0" applyFont="1" applyBorder="1" applyAlignment="1">
      <alignment horizontal="center" vertical="center" shrinkToFit="1"/>
    </xf>
    <xf numFmtId="0" fontId="111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178" fontId="28" fillId="0" borderId="0" xfId="2" applyNumberFormat="1" applyFont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shrinkToFit="1"/>
    </xf>
    <xf numFmtId="49" fontId="28" fillId="0" borderId="0" xfId="338" applyNumberFormat="1" applyFont="1" applyAlignment="1">
      <alignment horizontal="center" vertical="center" shrinkToFit="1"/>
    </xf>
    <xf numFmtId="49" fontId="28" fillId="0" borderId="5" xfId="338" applyNumberFormat="1" applyFont="1" applyBorder="1" applyAlignment="1">
      <alignment horizontal="center" vertical="center" shrinkToFit="1"/>
    </xf>
    <xf numFmtId="0" fontId="19" fillId="28" borderId="14" xfId="0" applyFont="1" applyFill="1" applyBorder="1" applyAlignment="1">
      <alignment horizontal="center" vertical="center"/>
    </xf>
    <xf numFmtId="0" fontId="0" fillId="0" borderId="7" xfId="0" applyBorder="1"/>
    <xf numFmtId="0" fontId="108" fillId="0" borderId="5" xfId="0" quotePrefix="1" applyFont="1" applyBorder="1" applyAlignment="1" applyProtection="1">
      <alignment horizontal="center" vertical="center"/>
      <protection locked="0"/>
    </xf>
    <xf numFmtId="178" fontId="98" fillId="0" borderId="7" xfId="430" applyNumberFormat="1" applyFont="1" applyBorder="1" applyAlignment="1">
      <alignment horizontal="center" vertical="center" shrinkToFit="1"/>
    </xf>
    <xf numFmtId="0" fontId="102" fillId="28" borderId="30" xfId="0" applyFont="1" applyFill="1" applyBorder="1" applyAlignment="1">
      <alignment horizontal="center" vertical="center" wrapText="1"/>
    </xf>
    <xf numFmtId="0" fontId="108" fillId="0" borderId="5" xfId="0" quotePrefix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20" fillId="0" borderId="0" xfId="0" applyFont="1"/>
    <xf numFmtId="0" fontId="108" fillId="0" borderId="33" xfId="0" quotePrefix="1" applyFont="1" applyBorder="1" applyAlignment="1">
      <alignment horizontal="center" vertical="center"/>
    </xf>
    <xf numFmtId="0" fontId="108" fillId="0" borderId="4" xfId="438" quotePrefix="1" applyFont="1" applyBorder="1" applyAlignment="1">
      <alignment horizontal="center" vertical="center"/>
    </xf>
    <xf numFmtId="0" fontId="23" fillId="0" borderId="0" xfId="0" applyFont="1"/>
    <xf numFmtId="0" fontId="109" fillId="0" borderId="4" xfId="438" quotePrefix="1" applyFont="1" applyBorder="1" applyAlignment="1">
      <alignment horizontal="center" vertical="center"/>
    </xf>
    <xf numFmtId="0" fontId="24" fillId="0" borderId="0" xfId="0" applyFont="1"/>
    <xf numFmtId="0" fontId="100" fillId="0" borderId="0" xfId="0" applyFont="1"/>
    <xf numFmtId="0" fontId="109" fillId="0" borderId="9" xfId="0" quotePrefix="1" applyFont="1" applyBorder="1" applyAlignment="1">
      <alignment horizontal="center" vertical="center"/>
    </xf>
    <xf numFmtId="0" fontId="121" fillId="0" borderId="0" xfId="0" applyFont="1"/>
    <xf numFmtId="0" fontId="19" fillId="28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2" fillId="0" borderId="0" xfId="0" applyFont="1"/>
    <xf numFmtId="0" fontId="102" fillId="0" borderId="0" xfId="0" quotePrefix="1" applyFont="1" applyAlignment="1">
      <alignment horizontal="left" vertical="center"/>
    </xf>
    <xf numFmtId="3" fontId="13" fillId="0" borderId="0" xfId="0" applyNumberFormat="1" applyFont="1" applyAlignment="1">
      <alignment horizontal="right"/>
    </xf>
    <xf numFmtId="0" fontId="123" fillId="0" borderId="0" xfId="0" applyFont="1"/>
    <xf numFmtId="0" fontId="16" fillId="0" borderId="0" xfId="0" applyFont="1" applyAlignment="1">
      <alignment horizontal="center"/>
    </xf>
    <xf numFmtId="3" fontId="19" fillId="28" borderId="8" xfId="0" applyNumberFormat="1" applyFont="1" applyFill="1" applyBorder="1" applyAlignment="1">
      <alignment horizontal="center" vertical="center"/>
    </xf>
    <xf numFmtId="3" fontId="19" fillId="28" borderId="14" xfId="0" applyNumberFormat="1" applyFont="1" applyFill="1" applyBorder="1" applyAlignment="1">
      <alignment horizontal="center" vertical="center"/>
    </xf>
    <xf numFmtId="3" fontId="19" fillId="28" borderId="30" xfId="0" applyNumberFormat="1" applyFont="1" applyFill="1" applyBorder="1" applyAlignment="1">
      <alignment horizontal="center" vertical="center"/>
    </xf>
    <xf numFmtId="0" fontId="124" fillId="0" borderId="0" xfId="0" applyFont="1"/>
    <xf numFmtId="178" fontId="28" fillId="0" borderId="35" xfId="0" applyNumberFormat="1" applyFont="1" applyBorder="1" applyAlignment="1">
      <alignment horizontal="center" vertical="center" shrinkToFit="1"/>
    </xf>
    <xf numFmtId="178" fontId="28" fillId="0" borderId="36" xfId="0" applyNumberFormat="1" applyFont="1" applyBorder="1" applyAlignment="1">
      <alignment horizontal="center" vertical="center" shrinkToFit="1"/>
    </xf>
    <xf numFmtId="3" fontId="0" fillId="0" borderId="0" xfId="0" applyNumberFormat="1"/>
    <xf numFmtId="3" fontId="17" fillId="0" borderId="0" xfId="0" applyNumberFormat="1" applyFont="1"/>
    <xf numFmtId="0" fontId="125" fillId="0" borderId="0" xfId="0" applyFont="1" applyAlignment="1">
      <alignment horizontal="center"/>
    </xf>
    <xf numFmtId="0" fontId="100" fillId="0" borderId="0" xfId="0" applyFont="1" applyAlignment="1">
      <alignment horizontal="center" vertical="center" shrinkToFit="1"/>
    </xf>
    <xf numFmtId="0" fontId="18" fillId="28" borderId="6" xfId="0" applyFont="1" applyFill="1" applyBorder="1" applyAlignment="1">
      <alignment horizontal="centerContinuous" vertical="center" wrapText="1"/>
    </xf>
    <xf numFmtId="0" fontId="18" fillId="28" borderId="34" xfId="0" applyFont="1" applyFill="1" applyBorder="1" applyAlignment="1">
      <alignment horizontal="centerContinuous" vertical="center" wrapText="1"/>
    </xf>
    <xf numFmtId="3" fontId="19" fillId="28" borderId="30" xfId="0" applyNumberFormat="1" applyFont="1" applyFill="1" applyBorder="1" applyAlignment="1">
      <alignment horizontal="center" vertical="center" wrapText="1"/>
    </xf>
    <xf numFmtId="3" fontId="19" fillId="28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178" fontId="28" fillId="0" borderId="0" xfId="338" quotePrefix="1" applyNumberFormat="1" applyFont="1" applyAlignment="1">
      <alignment horizontal="center" vertical="center" shrinkToFit="1"/>
    </xf>
    <xf numFmtId="176" fontId="15" fillId="0" borderId="0" xfId="0" applyNumberFormat="1" applyFont="1" applyAlignment="1">
      <alignment vertical="center"/>
    </xf>
    <xf numFmtId="0" fontId="77" fillId="0" borderId="0" xfId="0" applyFont="1"/>
    <xf numFmtId="176" fontId="102" fillId="0" borderId="0" xfId="0" applyNumberFormat="1" applyFont="1"/>
    <xf numFmtId="0" fontId="128" fillId="0" borderId="0" xfId="0" applyFont="1" applyAlignment="1">
      <alignment horizontal="centerContinuous" vertical="center" wrapText="1"/>
    </xf>
    <xf numFmtId="0" fontId="128" fillId="0" borderId="0" xfId="0" applyFont="1" applyAlignment="1">
      <alignment horizontal="centerContinuous" vertical="center"/>
    </xf>
    <xf numFmtId="3" fontId="128" fillId="0" borderId="0" xfId="0" applyNumberFormat="1" applyFont="1" applyAlignment="1">
      <alignment horizontal="right" vertical="center" wrapText="1"/>
    </xf>
    <xf numFmtId="3" fontId="16" fillId="0" borderId="7" xfId="0" applyNumberFormat="1" applyFont="1" applyBorder="1"/>
    <xf numFmtId="3" fontId="15" fillId="0" borderId="7" xfId="0" applyNumberFormat="1" applyFont="1" applyBorder="1" applyAlignment="1">
      <alignment horizontal="right"/>
    </xf>
    <xf numFmtId="3" fontId="17" fillId="0" borderId="7" xfId="0" applyNumberFormat="1" applyFont="1" applyBorder="1"/>
    <xf numFmtId="0" fontId="120" fillId="0" borderId="0" xfId="0" applyFont="1" applyAlignment="1">
      <alignment horizontal="center" vertical="center"/>
    </xf>
    <xf numFmtId="0" fontId="19" fillId="28" borderId="10" xfId="0" applyFont="1" applyFill="1" applyBorder="1" applyAlignment="1">
      <alignment horizontal="center" vertical="center" shrinkToFit="1"/>
    </xf>
    <xf numFmtId="0" fontId="19" fillId="28" borderId="31" xfId="0" applyFont="1" applyFill="1" applyBorder="1" applyAlignment="1">
      <alignment vertical="center" wrapText="1"/>
    </xf>
    <xf numFmtId="0" fontId="19" fillId="28" borderId="0" xfId="0" applyFont="1" applyFill="1" applyAlignment="1">
      <alignment vertical="center" wrapText="1"/>
    </xf>
    <xf numFmtId="0" fontId="19" fillId="28" borderId="6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08" fillId="0" borderId="4" xfId="0" applyFont="1" applyBorder="1" applyAlignment="1">
      <alignment horizontal="center" vertical="center"/>
    </xf>
    <xf numFmtId="0" fontId="132" fillId="0" borderId="0" xfId="0" applyFont="1"/>
    <xf numFmtId="0" fontId="133" fillId="0" borderId="0" xfId="0" applyFont="1" applyAlignment="1">
      <alignment vertical="center"/>
    </xf>
    <xf numFmtId="0" fontId="134" fillId="0" borderId="0" xfId="0" applyFont="1" applyAlignment="1">
      <alignment horizontal="center" vertical="center" wrapText="1"/>
    </xf>
    <xf numFmtId="0" fontId="134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4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08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93" fontId="108" fillId="0" borderId="4" xfId="0" applyNumberFormat="1" applyFont="1" applyBorder="1" applyAlignment="1">
      <alignment horizontal="center" vertical="center"/>
    </xf>
    <xf numFmtId="193" fontId="108" fillId="0" borderId="9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3" fontId="138" fillId="0" borderId="0" xfId="0" applyNumberFormat="1" applyFont="1" applyAlignment="1">
      <alignment horizontal="center"/>
    </xf>
    <xf numFmtId="0" fontId="19" fillId="28" borderId="28" xfId="0" applyFont="1" applyFill="1" applyBorder="1" applyAlignment="1">
      <alignment horizontal="center" vertical="center" wrapText="1"/>
    </xf>
    <xf numFmtId="0" fontId="19" fillId="28" borderId="30" xfId="0" applyFont="1" applyFill="1" applyBorder="1" applyAlignment="1">
      <alignment horizontal="center" vertical="center"/>
    </xf>
    <xf numFmtId="0" fontId="12" fillId="0" borderId="0" xfId="408" applyFont="1"/>
    <xf numFmtId="0" fontId="8" fillId="0" borderId="0" xfId="408"/>
    <xf numFmtId="0" fontId="16" fillId="0" borderId="0" xfId="408" applyFont="1" applyAlignment="1">
      <alignment horizontal="center"/>
    </xf>
    <xf numFmtId="0" fontId="15" fillId="0" borderId="0" xfId="408" applyFont="1"/>
    <xf numFmtId="0" fontId="120" fillId="0" borderId="0" xfId="408" applyFont="1"/>
    <xf numFmtId="0" fontId="15" fillId="0" borderId="0" xfId="408" applyFont="1" applyAlignment="1">
      <alignment horizontal="right"/>
    </xf>
    <xf numFmtId="0" fontId="120" fillId="0" borderId="0" xfId="408" applyFont="1" applyAlignment="1">
      <alignment horizontal="centerContinuous"/>
    </xf>
    <xf numFmtId="0" fontId="19" fillId="28" borderId="14" xfId="408" applyFont="1" applyFill="1" applyBorder="1" applyAlignment="1">
      <alignment horizontal="centerContinuous" vertical="center" wrapText="1"/>
    </xf>
    <xf numFmtId="0" fontId="19" fillId="28" borderId="14" xfId="408" applyFont="1" applyFill="1" applyBorder="1" applyAlignment="1">
      <alignment horizontal="centerContinuous" vertical="center"/>
    </xf>
    <xf numFmtId="0" fontId="108" fillId="0" borderId="4" xfId="408" applyFont="1" applyBorder="1" applyAlignment="1">
      <alignment horizontal="center" vertical="center" wrapText="1"/>
    </xf>
    <xf numFmtId="0" fontId="140" fillId="0" borderId="0" xfId="408" applyFont="1" applyAlignment="1">
      <alignment vertical="center"/>
    </xf>
    <xf numFmtId="0" fontId="109" fillId="0" borderId="9" xfId="408" applyFont="1" applyBorder="1" applyAlignment="1">
      <alignment horizontal="center" vertical="center" wrapText="1"/>
    </xf>
    <xf numFmtId="0" fontId="129" fillId="0" borderId="0" xfId="408" applyFont="1" applyAlignment="1">
      <alignment vertical="center"/>
    </xf>
    <xf numFmtId="3" fontId="8" fillId="0" borderId="0" xfId="408" applyNumberFormat="1"/>
    <xf numFmtId="3" fontId="140" fillId="0" borderId="0" xfId="408" applyNumberFormat="1" applyFont="1" applyAlignment="1">
      <alignment horizontal="center"/>
    </xf>
    <xf numFmtId="178" fontId="28" fillId="0" borderId="5" xfId="408" applyNumberFormat="1" applyFont="1" applyBorder="1" applyAlignment="1">
      <alignment horizontal="center" vertical="center"/>
    </xf>
    <xf numFmtId="178" fontId="28" fillId="0" borderId="6" xfId="408" applyNumberFormat="1" applyFont="1" applyBorder="1" applyAlignment="1">
      <alignment horizontal="center" vertical="center"/>
    </xf>
    <xf numFmtId="178" fontId="98" fillId="0" borderId="8" xfId="408" applyNumberFormat="1" applyFont="1" applyBorder="1" applyAlignment="1">
      <alignment horizontal="center" vertical="center"/>
    </xf>
    <xf numFmtId="0" fontId="15" fillId="0" borderId="0" xfId="408" applyFont="1" applyAlignment="1">
      <alignment vertical="center"/>
    </xf>
    <xf numFmtId="0" fontId="8" fillId="0" borderId="0" xfId="408" applyAlignment="1">
      <alignment vertical="center"/>
    </xf>
    <xf numFmtId="0" fontId="17" fillId="0" borderId="0" xfId="408" applyFont="1" applyAlignment="1">
      <alignment horizontal="center"/>
    </xf>
    <xf numFmtId="0" fontId="15" fillId="0" borderId="0" xfId="408" applyFont="1" applyAlignment="1">
      <alignment horizontal="center"/>
    </xf>
    <xf numFmtId="0" fontId="108" fillId="0" borderId="4" xfId="408" quotePrefix="1" applyFont="1" applyBorder="1" applyAlignment="1">
      <alignment horizontal="center" vertical="center"/>
    </xf>
    <xf numFmtId="0" fontId="100" fillId="0" borderId="0" xfId="408" applyFont="1" applyAlignment="1">
      <alignment vertical="center"/>
    </xf>
    <xf numFmtId="178" fontId="28" fillId="0" borderId="5" xfId="408" applyNumberFormat="1" applyFont="1" applyBorder="1" applyAlignment="1">
      <alignment horizontal="center" vertical="center" shrinkToFit="1"/>
    </xf>
    <xf numFmtId="0" fontId="121" fillId="0" borderId="0" xfId="408" applyFont="1" applyAlignment="1">
      <alignment vertical="center"/>
    </xf>
    <xf numFmtId="0" fontId="15" fillId="0" borderId="31" xfId="408" applyFont="1" applyBorder="1" applyAlignment="1">
      <alignment vertical="center"/>
    </xf>
    <xf numFmtId="0" fontId="13" fillId="0" borderId="0" xfId="408" applyFont="1"/>
    <xf numFmtId="0" fontId="13" fillId="0" borderId="0" xfId="408" applyFont="1" applyAlignment="1">
      <alignment horizontal="right"/>
    </xf>
    <xf numFmtId="0" fontId="16" fillId="0" borderId="0" xfId="408" applyFont="1" applyAlignment="1">
      <alignment horizontal="left"/>
    </xf>
    <xf numFmtId="0" fontId="17" fillId="0" borderId="0" xfId="408" applyFont="1" applyAlignment="1">
      <alignment horizontal="centerContinuous"/>
    </xf>
    <xf numFmtId="0" fontId="15" fillId="0" borderId="0" xfId="408" applyFont="1" applyAlignment="1">
      <alignment horizontal="centerContinuous"/>
    </xf>
    <xf numFmtId="0" fontId="19" fillId="28" borderId="7" xfId="408" applyFont="1" applyFill="1" applyBorder="1" applyAlignment="1">
      <alignment horizontal="centerContinuous" vertical="center" wrapText="1"/>
    </xf>
    <xf numFmtId="178" fontId="28" fillId="0" borderId="0" xfId="408" applyNumberFormat="1" applyFont="1" applyAlignment="1">
      <alignment horizontal="center" vertical="center" wrapText="1" shrinkToFit="1"/>
    </xf>
    <xf numFmtId="178" fontId="28" fillId="0" borderId="5" xfId="408" applyNumberFormat="1" applyFont="1" applyBorder="1" applyAlignment="1">
      <alignment horizontal="center" vertical="center" wrapText="1" shrinkToFit="1"/>
    </xf>
    <xf numFmtId="0" fontId="121" fillId="27" borderId="0" xfId="408" applyFont="1" applyFill="1" applyAlignment="1">
      <alignment vertical="center"/>
    </xf>
    <xf numFmtId="177" fontId="13" fillId="0" borderId="0" xfId="408" applyNumberFormat="1" applyFont="1"/>
    <xf numFmtId="178" fontId="8" fillId="0" borderId="0" xfId="408" applyNumberFormat="1"/>
    <xf numFmtId="177" fontId="8" fillId="0" borderId="0" xfId="408" applyNumberFormat="1"/>
    <xf numFmtId="0" fontId="103" fillId="0" borderId="0" xfId="408" applyFont="1"/>
    <xf numFmtId="0" fontId="103" fillId="0" borderId="0" xfId="408" applyFont="1" applyAlignment="1">
      <alignment shrinkToFit="1"/>
    </xf>
    <xf numFmtId="0" fontId="100" fillId="0" borderId="0" xfId="408" applyFont="1"/>
    <xf numFmtId="0" fontId="16" fillId="0" borderId="0" xfId="408" applyFont="1" applyAlignment="1">
      <alignment horizontal="left" vertical="center"/>
    </xf>
    <xf numFmtId="0" fontId="100" fillId="0" borderId="0" xfId="408" applyFont="1" applyAlignment="1">
      <alignment horizontal="center" vertical="center"/>
    </xf>
    <xf numFmtId="0" fontId="15" fillId="0" borderId="0" xfId="408" applyFont="1" applyAlignment="1">
      <alignment shrinkToFit="1"/>
    </xf>
    <xf numFmtId="0" fontId="100" fillId="0" borderId="0" xfId="408" applyFont="1" applyAlignment="1">
      <alignment shrinkToFit="1"/>
    </xf>
    <xf numFmtId="0" fontId="51" fillId="0" borderId="0" xfId="408" applyFont="1"/>
    <xf numFmtId="0" fontId="15" fillId="0" borderId="7" xfId="408" applyFont="1" applyBorder="1"/>
    <xf numFmtId="0" fontId="15" fillId="0" borderId="7" xfId="408" applyFont="1" applyBorder="1" applyAlignment="1">
      <alignment horizontal="right"/>
    </xf>
    <xf numFmtId="0" fontId="11" fillId="0" borderId="0" xfId="408" applyFont="1"/>
    <xf numFmtId="0" fontId="108" fillId="0" borderId="4" xfId="408" applyFont="1" applyBorder="1" applyAlignment="1">
      <alignment horizontal="center" vertical="center" shrinkToFit="1"/>
    </xf>
    <xf numFmtId="0" fontId="100" fillId="27" borderId="0" xfId="408" applyFont="1" applyFill="1" applyAlignment="1">
      <alignment shrinkToFit="1"/>
    </xf>
    <xf numFmtId="0" fontId="51" fillId="0" borderId="0" xfId="408" applyFont="1" applyAlignment="1">
      <alignment horizontal="center"/>
    </xf>
    <xf numFmtId="178" fontId="51" fillId="0" borderId="0" xfId="408" applyNumberFormat="1" applyFont="1"/>
    <xf numFmtId="0" fontId="51" fillId="0" borderId="0" xfId="408" applyFont="1" applyAlignment="1">
      <alignment shrinkToFit="1"/>
    </xf>
    <xf numFmtId="0" fontId="103" fillId="0" borderId="0" xfId="408" applyFont="1" applyAlignment="1">
      <alignment vertical="center" shrinkToFit="1"/>
    </xf>
    <xf numFmtId="0" fontId="103" fillId="0" borderId="0" xfId="408" applyFont="1" applyAlignment="1">
      <alignment vertical="center"/>
    </xf>
    <xf numFmtId="0" fontId="15" fillId="0" borderId="7" xfId="0" quotePrefix="1" applyFont="1" applyBorder="1" applyAlignment="1">
      <alignment horizontal="left"/>
    </xf>
    <xf numFmtId="0" fontId="17" fillId="0" borderId="7" xfId="0" applyFont="1" applyBorder="1"/>
    <xf numFmtId="0" fontId="19" fillId="28" borderId="33" xfId="0" applyFont="1" applyFill="1" applyBorder="1" applyAlignment="1">
      <alignment horizontal="centerContinuous" vertical="center" wrapText="1"/>
    </xf>
    <xf numFmtId="0" fontId="19" fillId="28" borderId="14" xfId="0" applyFont="1" applyFill="1" applyBorder="1" applyAlignment="1">
      <alignment horizontal="centerContinuous" vertical="center" wrapText="1"/>
    </xf>
    <xf numFmtId="195" fontId="18" fillId="28" borderId="14" xfId="0" applyNumberFormat="1" applyFont="1" applyFill="1" applyBorder="1" applyAlignment="1">
      <alignment horizontal="center" vertical="center" wrapText="1"/>
    </xf>
    <xf numFmtId="177" fontId="19" fillId="28" borderId="30" xfId="0" applyNumberFormat="1" applyFont="1" applyFill="1" applyBorder="1" applyAlignment="1">
      <alignment horizontal="center" vertical="center" wrapText="1"/>
    </xf>
    <xf numFmtId="177" fontId="19" fillId="28" borderId="14" xfId="0" applyNumberFormat="1" applyFont="1" applyFill="1" applyBorder="1" applyAlignment="1">
      <alignment horizontal="center" vertical="center" wrapText="1"/>
    </xf>
    <xf numFmtId="195" fontId="19" fillId="28" borderId="14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42" fillId="0" borderId="0" xfId="0" applyFont="1"/>
    <xf numFmtId="0" fontId="125" fillId="0" borderId="0" xfId="0" applyFont="1"/>
    <xf numFmtId="178" fontId="98" fillId="0" borderId="7" xfId="0" applyNumberFormat="1" applyFont="1" applyBorder="1" applyAlignment="1">
      <alignment horizontal="center" vertical="center" wrapText="1" shrinkToFit="1"/>
    </xf>
    <xf numFmtId="0" fontId="143" fillId="0" borderId="0" xfId="0" applyFont="1"/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5" fillId="0" borderId="0" xfId="0" quotePrefix="1" applyFont="1" applyAlignment="1">
      <alignment horizontal="left"/>
    </xf>
    <xf numFmtId="0" fontId="144" fillId="0" borderId="0" xfId="0" applyFont="1"/>
    <xf numFmtId="0" fontId="13" fillId="0" borderId="0" xfId="0" applyFont="1" applyAlignment="1">
      <alignment horizontal="right" vertical="center"/>
    </xf>
    <xf numFmtId="0" fontId="125" fillId="0" borderId="0" xfId="0" applyFont="1" applyAlignment="1">
      <alignment vertical="center"/>
    </xf>
    <xf numFmtId="0" fontId="145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11" fillId="0" borderId="0" xfId="0" applyFont="1"/>
    <xf numFmtId="0" fontId="104" fillId="0" borderId="0" xfId="0" applyFont="1"/>
    <xf numFmtId="0" fontId="19" fillId="28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00" fillId="0" borderId="40" xfId="0" applyFont="1" applyBorder="1"/>
    <xf numFmtId="0" fontId="121" fillId="0" borderId="40" xfId="0" applyFont="1" applyBorder="1"/>
    <xf numFmtId="178" fontId="98" fillId="0" borderId="5" xfId="338" applyNumberFormat="1" applyFont="1" applyBorder="1" applyAlignment="1">
      <alignment horizontal="center" vertical="center"/>
    </xf>
    <xf numFmtId="178" fontId="118" fillId="0" borderId="0" xfId="338" applyNumberFormat="1" applyFont="1" applyAlignment="1">
      <alignment horizontal="center" vertical="center"/>
    </xf>
    <xf numFmtId="0" fontId="0" fillId="0" borderId="40" xfId="0" applyBorder="1"/>
    <xf numFmtId="178" fontId="118" fillId="0" borderId="7" xfId="338" applyNumberFormat="1" applyFont="1" applyBorder="1" applyAlignment="1">
      <alignment horizontal="center" vertical="center"/>
    </xf>
    <xf numFmtId="178" fontId="118" fillId="0" borderId="8" xfId="338" applyNumberFormat="1" applyFont="1" applyBorder="1" applyAlignment="1">
      <alignment horizontal="center" vertical="center"/>
    </xf>
    <xf numFmtId="194" fontId="0" fillId="0" borderId="0" xfId="0" applyNumberFormat="1"/>
    <xf numFmtId="177" fontId="12" fillId="0" borderId="0" xfId="0" applyNumberFormat="1" applyFont="1" applyAlignment="1">
      <alignment horizontal="right"/>
    </xf>
    <xf numFmtId="0" fontId="13" fillId="0" borderId="0" xfId="0" applyFont="1" applyAlignment="1">
      <alignment vertical="top"/>
    </xf>
    <xf numFmtId="0" fontId="123" fillId="0" borderId="0" xfId="0" applyFont="1" applyAlignment="1">
      <alignment vertical="top"/>
    </xf>
    <xf numFmtId="194" fontId="104" fillId="0" borderId="0" xfId="0" applyNumberFormat="1" applyFont="1"/>
    <xf numFmtId="1" fontId="146" fillId="0" borderId="0" xfId="441" applyNumberFormat="1" applyFont="1" applyAlignment="1"/>
    <xf numFmtId="0" fontId="147" fillId="0" borderId="0" xfId="441" applyFont="1" applyAlignment="1"/>
    <xf numFmtId="1" fontId="148" fillId="0" borderId="0" xfId="441" applyNumberFormat="1" applyFont="1" applyAlignment="1"/>
    <xf numFmtId="1" fontId="150" fillId="0" borderId="0" xfId="441" applyNumberFormat="1" applyFont="1" applyAlignment="1">
      <alignment horizontal="center" vertical="center"/>
    </xf>
    <xf numFmtId="1" fontId="152" fillId="0" borderId="0" xfId="441" applyNumberFormat="1" applyFont="1" applyAlignment="1">
      <alignment horizontal="left"/>
    </xf>
    <xf numFmtId="0" fontId="107" fillId="0" borderId="0" xfId="441" applyAlignment="1"/>
    <xf numFmtId="1" fontId="153" fillId="0" borderId="0" xfId="441" applyNumberFormat="1" applyFont="1" applyAlignment="1"/>
    <xf numFmtId="0" fontId="152" fillId="0" borderId="0" xfId="441" applyFont="1" applyAlignment="1"/>
    <xf numFmtId="1" fontId="152" fillId="0" borderId="0" xfId="441" applyNumberFormat="1" applyFont="1" applyAlignment="1">
      <alignment horizontal="right"/>
    </xf>
    <xf numFmtId="1" fontId="157" fillId="0" borderId="0" xfId="441" applyNumberFormat="1" applyFont="1" applyAlignment="1"/>
    <xf numFmtId="1" fontId="158" fillId="0" borderId="0" xfId="441" applyNumberFormat="1" applyFont="1" applyAlignment="1"/>
    <xf numFmtId="0" fontId="152" fillId="0" borderId="0" xfId="441" applyFont="1">
      <alignment vertical="center"/>
    </xf>
    <xf numFmtId="1" fontId="148" fillId="0" borderId="0" xfId="441" applyNumberFormat="1" applyFont="1">
      <alignment vertical="center"/>
    </xf>
    <xf numFmtId="1" fontId="150" fillId="0" borderId="0" xfId="441" applyNumberFormat="1" applyFont="1" applyAlignment="1">
      <alignment wrapText="1"/>
    </xf>
    <xf numFmtId="0" fontId="152" fillId="0" borderId="0" xfId="441" applyFont="1" applyAlignment="1">
      <alignment horizontal="right"/>
    </xf>
    <xf numFmtId="1" fontId="160" fillId="0" borderId="0" xfId="441" applyNumberFormat="1" applyFont="1" applyAlignment="1">
      <alignment horizontal="center"/>
    </xf>
    <xf numFmtId="1" fontId="161" fillId="0" borderId="0" xfId="441" applyNumberFormat="1" applyFont="1" applyAlignment="1">
      <alignment horizontal="center"/>
    </xf>
    <xf numFmtId="1" fontId="153" fillId="0" borderId="0" xfId="441" applyNumberFormat="1" applyFont="1" applyAlignment="1">
      <alignment horizontal="center"/>
    </xf>
    <xf numFmtId="178" fontId="156" fillId="0" borderId="0" xfId="442" applyNumberFormat="1" applyFont="1" applyAlignment="1">
      <alignment horizontal="center" vertical="center" wrapText="1" shrinkToFit="1"/>
    </xf>
    <xf numFmtId="0" fontId="164" fillId="0" borderId="0" xfId="441" applyFont="1" applyAlignment="1">
      <alignment horizontal="left" vertical="center"/>
    </xf>
    <xf numFmtId="0" fontId="152" fillId="0" borderId="0" xfId="441" applyFont="1" applyAlignment="1">
      <alignment horizontal="left" vertical="center"/>
    </xf>
    <xf numFmtId="1" fontId="148" fillId="0" borderId="0" xfId="441" applyNumberFormat="1" applyFont="1" applyAlignment="1">
      <alignment horizontal="center"/>
    </xf>
    <xf numFmtId="1" fontId="152" fillId="0" borderId="0" xfId="441" applyNumberFormat="1" applyFont="1" applyAlignment="1">
      <alignment horizontal="center"/>
    </xf>
    <xf numFmtId="1" fontId="165" fillId="0" borderId="0" xfId="441" applyNumberFormat="1" applyFont="1" applyAlignment="1"/>
    <xf numFmtId="178" fontId="156" fillId="0" borderId="0" xfId="441" applyNumberFormat="1" applyFont="1" applyAlignment="1">
      <alignment horizontal="center" vertical="center" shrinkToFit="1"/>
    </xf>
    <xf numFmtId="178" fontId="156" fillId="0" borderId="5" xfId="441" applyNumberFormat="1" applyFont="1" applyBorder="1" applyAlignment="1">
      <alignment horizontal="center" vertical="center" shrinkToFit="1"/>
    </xf>
    <xf numFmtId="178" fontId="156" fillId="0" borderId="0" xfId="442" applyNumberFormat="1" applyFont="1" applyAlignment="1">
      <alignment horizontal="center" vertical="center" shrinkToFit="1"/>
    </xf>
    <xf numFmtId="178" fontId="156" fillId="0" borderId="5" xfId="442" applyNumberFormat="1" applyFont="1" applyBorder="1" applyAlignment="1">
      <alignment horizontal="center" vertical="center" shrinkToFit="1"/>
    </xf>
    <xf numFmtId="178" fontId="116" fillId="0" borderId="0" xfId="442" applyNumberFormat="1" applyFont="1" applyAlignment="1">
      <alignment horizontal="center" vertical="center" shrinkToFit="1"/>
    </xf>
    <xf numFmtId="178" fontId="116" fillId="0" borderId="5" xfId="442" applyNumberFormat="1" applyFont="1" applyBorder="1" applyAlignment="1">
      <alignment horizontal="center" vertical="center" shrinkToFit="1"/>
    </xf>
    <xf numFmtId="1" fontId="166" fillId="0" borderId="0" xfId="441" applyNumberFormat="1" applyFont="1" applyAlignment="1"/>
    <xf numFmtId="1" fontId="146" fillId="0" borderId="0" xfId="441" applyNumberFormat="1" applyFont="1" applyAlignment="1">
      <alignment horizontal="center" vertical="center"/>
    </xf>
    <xf numFmtId="0" fontId="107" fillId="0" borderId="0" xfId="441" applyAlignment="1">
      <alignment horizontal="center" vertical="center"/>
    </xf>
    <xf numFmtId="0" fontId="106" fillId="0" borderId="4" xfId="441" applyFont="1" applyBorder="1" applyAlignment="1">
      <alignment horizontal="center" vertical="center"/>
    </xf>
    <xf numFmtId="0" fontId="107" fillId="0" borderId="0" xfId="441">
      <alignment vertical="center"/>
    </xf>
    <xf numFmtId="178" fontId="116" fillId="0" borderId="7" xfId="442" applyNumberFormat="1" applyFont="1" applyBorder="1" applyAlignment="1">
      <alignment horizontal="center" vertical="center" shrinkToFit="1"/>
    </xf>
    <xf numFmtId="0" fontId="146" fillId="0" borderId="0" xfId="441" applyFont="1">
      <alignment vertical="center"/>
    </xf>
    <xf numFmtId="0" fontId="147" fillId="0" borderId="0" xfId="441" applyFont="1">
      <alignment vertical="center"/>
    </xf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1" fontId="140" fillId="0" borderId="0" xfId="0" applyNumberFormat="1" applyFont="1"/>
    <xf numFmtId="1" fontId="16" fillId="0" borderId="0" xfId="0" applyNumberFormat="1" applyFont="1" applyAlignment="1">
      <alignment horizontal="center" vertical="center"/>
    </xf>
    <xf numFmtId="1" fontId="15" fillId="0" borderId="7" xfId="0" applyNumberFormat="1" applyFont="1" applyBorder="1" applyAlignment="1">
      <alignment horizontal="left"/>
    </xf>
    <xf numFmtId="1" fontId="15" fillId="0" borderId="7" xfId="0" applyNumberFormat="1" applyFont="1" applyBorder="1" applyAlignment="1">
      <alignment horizontal="center"/>
    </xf>
    <xf numFmtId="1" fontId="27" fillId="0" borderId="7" xfId="0" applyNumberFormat="1" applyFont="1" applyBorder="1" applyAlignment="1">
      <alignment horizontal="center" shrinkToFit="1"/>
    </xf>
    <xf numFmtId="1" fontId="120" fillId="0" borderId="0" xfId="0" applyNumberFormat="1" applyFont="1"/>
    <xf numFmtId="1" fontId="120" fillId="0" borderId="0" xfId="0" applyNumberFormat="1" applyFont="1" applyAlignment="1">
      <alignment horizontal="center"/>
    </xf>
    <xf numFmtId="1" fontId="129" fillId="0" borderId="0" xfId="0" applyNumberFormat="1" applyFont="1"/>
    <xf numFmtId="1" fontId="140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125" fillId="0" borderId="7" xfId="0" applyFont="1" applyBorder="1" applyAlignment="1">
      <alignment horizontal="center"/>
    </xf>
    <xf numFmtId="0" fontId="138" fillId="0" borderId="7" xfId="0" applyFont="1" applyBorder="1" applyAlignment="1">
      <alignment horizontal="center"/>
    </xf>
    <xf numFmtId="178" fontId="100" fillId="0" borderId="0" xfId="0" applyNumberFormat="1" applyFont="1"/>
    <xf numFmtId="178" fontId="121" fillId="0" borderId="0" xfId="0" applyNumberFormat="1" applyFont="1"/>
    <xf numFmtId="177" fontId="168" fillId="0" borderId="0" xfId="0" applyNumberFormat="1" applyFont="1" applyAlignment="1">
      <alignment horizontal="center" vertical="center"/>
    </xf>
    <xf numFmtId="177" fontId="168" fillId="0" borderId="0" xfId="0" applyNumberFormat="1" applyFont="1" applyAlignment="1">
      <alignment horizontal="right" vertical="center"/>
    </xf>
    <xf numFmtId="0" fontId="111" fillId="0" borderId="0" xfId="408" applyFont="1" applyAlignment="1">
      <alignment horizontal="center"/>
    </xf>
    <xf numFmtId="0" fontId="8" fillId="0" borderId="0" xfId="408" applyAlignment="1">
      <alignment horizontal="center"/>
    </xf>
    <xf numFmtId="0" fontId="105" fillId="0" borderId="0" xfId="408" applyFont="1" applyAlignment="1">
      <alignment horizontal="center"/>
    </xf>
    <xf numFmtId="0" fontId="15" fillId="0" borderId="7" xfId="408" applyFont="1" applyBorder="1" applyAlignment="1">
      <alignment horizontal="center"/>
    </xf>
    <xf numFmtId="0" fontId="138" fillId="0" borderId="7" xfId="408" applyFont="1" applyBorder="1" applyAlignment="1">
      <alignment horizontal="center"/>
    </xf>
    <xf numFmtId="176" fontId="123" fillId="0" borderId="33" xfId="408" applyNumberFormat="1" applyFont="1" applyBorder="1" applyAlignment="1">
      <alignment horizontal="center" vertical="center"/>
    </xf>
    <xf numFmtId="195" fontId="123" fillId="0" borderId="34" xfId="408" applyNumberFormat="1" applyFont="1" applyBorder="1" applyAlignment="1">
      <alignment vertical="center"/>
    </xf>
    <xf numFmtId="176" fontId="123" fillId="0" borderId="4" xfId="408" quotePrefix="1" applyNumberFormat="1" applyFont="1" applyBorder="1" applyAlignment="1">
      <alignment horizontal="center" vertical="center"/>
    </xf>
    <xf numFmtId="0" fontId="123" fillId="0" borderId="33" xfId="408" applyFont="1" applyBorder="1" applyAlignment="1">
      <alignment horizontal="center" vertical="center"/>
    </xf>
    <xf numFmtId="0" fontId="123" fillId="0" borderId="32" xfId="408" applyFont="1" applyBorder="1" applyAlignment="1">
      <alignment horizontal="center" vertical="center"/>
    </xf>
    <xf numFmtId="0" fontId="123" fillId="0" borderId="32" xfId="408" applyFont="1" applyBorder="1" applyAlignment="1">
      <alignment horizontal="centerContinuous" vertical="center"/>
    </xf>
    <xf numFmtId="0" fontId="103" fillId="0" borderId="32" xfId="408" applyFont="1" applyBorder="1" applyAlignment="1">
      <alignment horizontal="center" vertical="center"/>
    </xf>
    <xf numFmtId="0" fontId="103" fillId="0" borderId="33" xfId="408" applyFont="1" applyBorder="1" applyAlignment="1">
      <alignment horizontal="center" vertical="center" wrapText="1"/>
    </xf>
    <xf numFmtId="0" fontId="169" fillId="0" borderId="33" xfId="408" applyFont="1" applyBorder="1" applyAlignment="1">
      <alignment horizontal="center" vertical="center" wrapText="1"/>
    </xf>
    <xf numFmtId="0" fontId="123" fillId="0" borderId="6" xfId="408" applyFont="1" applyBorder="1" applyAlignment="1">
      <alignment horizontal="center" vertical="center" wrapText="1"/>
    </xf>
    <xf numFmtId="0" fontId="19" fillId="28" borderId="14" xfId="408" applyFont="1" applyFill="1" applyBorder="1" applyAlignment="1">
      <alignment horizontal="center" vertical="center" wrapText="1" shrinkToFit="1"/>
    </xf>
    <xf numFmtId="0" fontId="123" fillId="0" borderId="4" xfId="408" quotePrefix="1" applyFont="1" applyBorder="1" applyAlignment="1">
      <alignment horizontal="center" vertical="center" shrinkToFit="1"/>
    </xf>
    <xf numFmtId="178" fontId="103" fillId="0" borderId="0" xfId="408" applyNumberFormat="1" applyFont="1" applyAlignment="1">
      <alignment horizontal="right" vertical="center" wrapText="1" shrinkToFit="1"/>
    </xf>
    <xf numFmtId="0" fontId="8" fillId="0" borderId="0" xfId="408" applyAlignment="1">
      <alignment shrinkToFit="1"/>
    </xf>
    <xf numFmtId="0" fontId="108" fillId="0" borderId="4" xfId="408" quotePrefix="1" applyFont="1" applyBorder="1" applyAlignment="1">
      <alignment horizontal="center" vertical="center" shrinkToFit="1"/>
    </xf>
    <xf numFmtId="0" fontId="108" fillId="0" borderId="5" xfId="408" quotePrefix="1" applyFont="1" applyBorder="1" applyAlignment="1">
      <alignment horizontal="center" vertical="center" shrinkToFit="1"/>
    </xf>
    <xf numFmtId="0" fontId="123" fillId="0" borderId="0" xfId="408" quotePrefix="1" applyFont="1" applyAlignment="1">
      <alignment horizontal="center" vertical="center" shrinkToFit="1"/>
    </xf>
    <xf numFmtId="0" fontId="109" fillId="0" borderId="4" xfId="408" quotePrefix="1" applyFont="1" applyBorder="1" applyAlignment="1">
      <alignment horizontal="center" vertical="center" shrinkToFit="1"/>
    </xf>
    <xf numFmtId="176" fontId="123" fillId="0" borderId="4" xfId="408" applyNumberFormat="1" applyFont="1" applyBorder="1" applyAlignment="1">
      <alignment horizontal="center" vertical="center"/>
    </xf>
    <xf numFmtId="41" fontId="100" fillId="0" borderId="0" xfId="408" applyNumberFormat="1" applyFont="1"/>
    <xf numFmtId="41" fontId="8" fillId="0" borderId="0" xfId="408" applyNumberFormat="1" applyAlignment="1">
      <alignment shrinkToFit="1"/>
    </xf>
    <xf numFmtId="178" fontId="103" fillId="0" borderId="0" xfId="408" applyNumberFormat="1" applyFont="1" applyAlignment="1">
      <alignment horizontal="center" vertical="center" wrapText="1" shrinkToFit="1"/>
    </xf>
    <xf numFmtId="0" fontId="13" fillId="0" borderId="0" xfId="408" applyFont="1" applyAlignment="1">
      <alignment vertical="center"/>
    </xf>
    <xf numFmtId="0" fontId="12" fillId="0" borderId="0" xfId="408" applyFont="1" applyAlignment="1">
      <alignment vertical="center"/>
    </xf>
    <xf numFmtId="177" fontId="168" fillId="0" borderId="0" xfId="408" applyNumberFormat="1" applyFont="1" applyAlignment="1">
      <alignment horizontal="center" vertical="center"/>
    </xf>
    <xf numFmtId="177" fontId="168" fillId="0" borderId="0" xfId="408" applyNumberFormat="1" applyFont="1" applyAlignment="1">
      <alignment horizontal="right" vertical="center"/>
    </xf>
    <xf numFmtId="41" fontId="121" fillId="0" borderId="0" xfId="408" applyNumberFormat="1" applyFont="1" applyAlignment="1">
      <alignment horizontal="center" vertical="center"/>
    </xf>
    <xf numFmtId="41" fontId="121" fillId="0" borderId="0" xfId="408" applyNumberFormat="1" applyFont="1" applyAlignment="1">
      <alignment horizontal="right" vertical="center"/>
    </xf>
    <xf numFmtId="0" fontId="125" fillId="0" borderId="0" xfId="408" applyFont="1" applyAlignment="1">
      <alignment vertical="center"/>
    </xf>
    <xf numFmtId="0" fontId="15" fillId="0" borderId="0" xfId="408" applyFont="1" applyAlignment="1">
      <alignment horizontal="left"/>
    </xf>
    <xf numFmtId="0" fontId="80" fillId="0" borderId="0" xfId="2" applyFont="1">
      <alignment vertical="center"/>
    </xf>
    <xf numFmtId="0" fontId="108" fillId="0" borderId="33" xfId="2" applyFont="1" applyBorder="1" applyAlignment="1">
      <alignment horizontal="center" vertical="center" wrapText="1"/>
    </xf>
    <xf numFmtId="0" fontId="17" fillId="0" borderId="0" xfId="408" applyFont="1" applyAlignment="1">
      <alignment vertical="center"/>
    </xf>
    <xf numFmtId="0" fontId="16" fillId="0" borderId="0" xfId="408" applyFont="1" applyAlignment="1">
      <alignment vertical="center"/>
    </xf>
    <xf numFmtId="0" fontId="35" fillId="0" borderId="0" xfId="408" applyFont="1"/>
    <xf numFmtId="0" fontId="20" fillId="28" borderId="14" xfId="408" applyFont="1" applyFill="1" applyBorder="1" applyAlignment="1">
      <alignment horizontal="center" vertical="center" wrapText="1"/>
    </xf>
    <xf numFmtId="0" fontId="20" fillId="28" borderId="30" xfId="408" applyFont="1" applyFill="1" applyBorder="1" applyAlignment="1">
      <alignment horizontal="center" vertical="center" wrapText="1"/>
    </xf>
    <xf numFmtId="0" fontId="20" fillId="28" borderId="7" xfId="408" applyFont="1" applyFill="1" applyBorder="1" applyAlignment="1">
      <alignment horizontal="center" vertical="center" wrapText="1"/>
    </xf>
    <xf numFmtId="0" fontId="109" fillId="0" borderId="8" xfId="0" quotePrefix="1" applyFont="1" applyBorder="1" applyAlignment="1" applyProtection="1">
      <alignment horizontal="center" vertical="center"/>
      <protection locked="0"/>
    </xf>
    <xf numFmtId="0" fontId="108" fillId="0" borderId="42" xfId="0" quotePrefix="1" applyFont="1" applyBorder="1" applyAlignment="1">
      <alignment horizontal="center" vertical="center" shrinkToFit="1"/>
    </xf>
    <xf numFmtId="0" fontId="115" fillId="0" borderId="4" xfId="0" quotePrefix="1" applyFont="1" applyBorder="1" applyAlignment="1">
      <alignment horizontal="center" vertical="center"/>
    </xf>
    <xf numFmtId="0" fontId="109" fillId="0" borderId="4" xfId="408" quotePrefix="1" applyFont="1" applyBorder="1" applyAlignment="1">
      <alignment horizontal="center" vertical="center"/>
    </xf>
    <xf numFmtId="0" fontId="108" fillId="0" borderId="42" xfId="0" quotePrefix="1" applyFont="1" applyBorder="1" applyAlignment="1">
      <alignment horizontal="center" vertical="center"/>
    </xf>
    <xf numFmtId="0" fontId="106" fillId="0" borderId="4" xfId="0" quotePrefix="1" applyFont="1" applyBorder="1" applyAlignment="1">
      <alignment horizontal="center" vertical="center"/>
    </xf>
    <xf numFmtId="0" fontId="115" fillId="0" borderId="9" xfId="0" quotePrefix="1" applyFont="1" applyBorder="1" applyAlignment="1">
      <alignment horizontal="center" vertical="center"/>
    </xf>
    <xf numFmtId="0" fontId="106" fillId="0" borderId="4" xfId="2" applyFont="1" applyBorder="1" applyAlignment="1">
      <alignment horizontal="center" vertical="center" wrapText="1"/>
    </xf>
    <xf numFmtId="0" fontId="115" fillId="0" borderId="4" xfId="2" applyFont="1" applyBorder="1" applyAlignment="1">
      <alignment horizontal="center" vertical="center" wrapText="1"/>
    </xf>
    <xf numFmtId="0" fontId="115" fillId="0" borderId="4" xfId="2" applyFont="1" applyBorder="1" applyAlignment="1">
      <alignment horizontal="center" vertical="center"/>
    </xf>
    <xf numFmtId="0" fontId="172" fillId="0" borderId="0" xfId="441" applyFont="1">
      <alignment vertical="center"/>
    </xf>
    <xf numFmtId="178" fontId="28" fillId="0" borderId="0" xfId="0" applyNumberFormat="1" applyFont="1" applyAlignment="1">
      <alignment horizontal="center" vertical="center" shrinkToFit="1"/>
    </xf>
    <xf numFmtId="178" fontId="28" fillId="0" borderId="0" xfId="336" applyNumberFormat="1" applyFont="1" applyAlignment="1">
      <alignment horizontal="center" vertical="center" shrinkToFit="1"/>
    </xf>
    <xf numFmtId="178" fontId="28" fillId="0" borderId="7" xfId="0" applyNumberFormat="1" applyFont="1" applyBorder="1" applyAlignment="1">
      <alignment horizontal="center" vertical="center"/>
    </xf>
    <xf numFmtId="178" fontId="28" fillId="0" borderId="8" xfId="0" applyNumberFormat="1" applyFont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 shrinkToFit="1"/>
    </xf>
    <xf numFmtId="178" fontId="28" fillId="0" borderId="0" xfId="338" applyNumberFormat="1" applyFont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/>
    </xf>
    <xf numFmtId="178" fontId="98" fillId="0" borderId="5" xfId="338" applyNumberFormat="1" applyFont="1" applyBorder="1" applyAlignment="1">
      <alignment horizontal="center" vertical="center" shrinkToFit="1"/>
    </xf>
    <xf numFmtId="178" fontId="28" fillId="0" borderId="7" xfId="338" applyNumberFormat="1" applyFont="1" applyBorder="1" applyAlignment="1">
      <alignment horizontal="center" vertical="center" shrinkToFit="1"/>
    </xf>
    <xf numFmtId="178" fontId="98" fillId="0" borderId="7" xfId="408" applyNumberFormat="1" applyFont="1" applyBorder="1" applyAlignment="1">
      <alignment horizontal="center" vertical="center"/>
    </xf>
    <xf numFmtId="178" fontId="28" fillId="0" borderId="0" xfId="408" applyNumberFormat="1" applyFont="1" applyAlignment="1">
      <alignment horizontal="center" vertical="center"/>
    </xf>
    <xf numFmtId="178" fontId="28" fillId="0" borderId="0" xfId="408" applyNumberFormat="1" applyFont="1" applyAlignment="1">
      <alignment horizontal="center" vertical="center" shrinkToFit="1"/>
    </xf>
    <xf numFmtId="0" fontId="28" fillId="0" borderId="0" xfId="338" applyFont="1" applyAlignment="1">
      <alignment horizontal="center" vertical="center" shrinkToFit="1"/>
    </xf>
    <xf numFmtId="178" fontId="28" fillId="0" borderId="41" xfId="0" applyNumberFormat="1" applyFont="1" applyBorder="1" applyAlignment="1">
      <alignment horizontal="center" vertical="center" shrinkToFit="1"/>
    </xf>
    <xf numFmtId="0" fontId="28" fillId="0" borderId="33" xfId="2" applyFont="1" applyBorder="1" applyAlignment="1">
      <alignment horizontal="center" vertical="center" wrapText="1"/>
    </xf>
    <xf numFmtId="178" fontId="28" fillId="0" borderId="44" xfId="2" applyNumberFormat="1" applyFont="1" applyBorder="1" applyAlignment="1">
      <alignment horizontal="center" vertical="center" shrinkToFit="1"/>
    </xf>
    <xf numFmtId="178" fontId="28" fillId="0" borderId="9" xfId="0" applyNumberFormat="1" applyFont="1" applyBorder="1" applyAlignment="1">
      <alignment horizontal="center" vertical="center" shrinkToFit="1"/>
    </xf>
    <xf numFmtId="178" fontId="28" fillId="0" borderId="4" xfId="2" applyNumberFormat="1" applyFont="1" applyBorder="1" applyAlignment="1">
      <alignment horizontal="center" vertical="center"/>
    </xf>
    <xf numFmtId="178" fontId="28" fillId="0" borderId="4" xfId="336" applyNumberFormat="1" applyFont="1" applyBorder="1" applyAlignment="1">
      <alignment horizontal="center" vertical="center"/>
    </xf>
    <xf numFmtId="3" fontId="102" fillId="28" borderId="28" xfId="2" applyNumberFormat="1" applyFont="1" applyFill="1" applyBorder="1" applyAlignment="1">
      <alignment horizontal="center" vertical="center" wrapText="1"/>
    </xf>
    <xf numFmtId="178" fontId="28" fillId="0" borderId="10" xfId="0" applyNumberFormat="1" applyFont="1" applyBorder="1" applyAlignment="1">
      <alignment horizontal="center" vertical="center"/>
    </xf>
    <xf numFmtId="178" fontId="131" fillId="0" borderId="0" xfId="338" applyNumberFormat="1" applyFont="1" applyAlignment="1">
      <alignment horizontal="center" vertical="center" shrinkToFit="1"/>
    </xf>
    <xf numFmtId="49" fontId="28" fillId="0" borderId="7" xfId="338" applyNumberFormat="1" applyFont="1" applyBorder="1" applyAlignment="1">
      <alignment horizontal="center" vertical="center" shrinkToFit="1"/>
    </xf>
    <xf numFmtId="49" fontId="28" fillId="0" borderId="10" xfId="338" applyNumberFormat="1" applyFont="1" applyBorder="1" applyAlignment="1">
      <alignment horizontal="center" vertical="center" shrinkToFit="1"/>
    </xf>
    <xf numFmtId="0" fontId="28" fillId="0" borderId="5" xfId="338" applyFont="1" applyBorder="1" applyAlignment="1">
      <alignment horizontal="center" vertical="center" shrinkToFit="1"/>
    </xf>
    <xf numFmtId="178" fontId="98" fillId="0" borderId="10" xfId="338" applyNumberFormat="1" applyFont="1" applyBorder="1" applyAlignment="1">
      <alignment horizontal="center" vertical="center" wrapText="1" shrinkToFit="1"/>
    </xf>
    <xf numFmtId="178" fontId="98" fillId="0" borderId="8" xfId="338" applyNumberFormat="1" applyFont="1" applyBorder="1" applyAlignment="1">
      <alignment horizontal="center" vertical="center" wrapText="1" shrinkToFit="1"/>
    </xf>
    <xf numFmtId="0" fontId="18" fillId="28" borderId="5" xfId="0" applyFont="1" applyFill="1" applyBorder="1" applyAlignment="1">
      <alignment horizontal="centerContinuous" vertical="center"/>
    </xf>
    <xf numFmtId="0" fontId="18" fillId="28" borderId="0" xfId="0" applyFont="1" applyFill="1" applyAlignment="1">
      <alignment horizontal="centerContinuous" vertical="center" wrapText="1"/>
    </xf>
    <xf numFmtId="178" fontId="98" fillId="0" borderId="0" xfId="408" applyNumberFormat="1" applyFont="1" applyAlignment="1">
      <alignment horizontal="center" vertical="center"/>
    </xf>
    <xf numFmtId="178" fontId="98" fillId="0" borderId="6" xfId="408" applyNumberFormat="1" applyFont="1" applyBorder="1" applyAlignment="1">
      <alignment horizontal="center" vertical="center"/>
    </xf>
    <xf numFmtId="178" fontId="98" fillId="0" borderId="5" xfId="408" applyNumberFormat="1" applyFont="1" applyBorder="1" applyAlignment="1">
      <alignment horizontal="center" vertical="center"/>
    </xf>
    <xf numFmtId="178" fontId="28" fillId="27" borderId="0" xfId="408" applyNumberFormat="1" applyFont="1" applyFill="1" applyAlignment="1">
      <alignment horizontal="center" vertical="center" shrinkToFit="1"/>
    </xf>
    <xf numFmtId="194" fontId="162" fillId="0" borderId="5" xfId="443" quotePrefix="1" applyNumberFormat="1" applyFont="1" applyBorder="1" applyAlignment="1">
      <alignment horizontal="center" vertical="center"/>
    </xf>
    <xf numFmtId="178" fontId="156" fillId="0" borderId="0" xfId="2" applyNumberFormat="1" applyFont="1" applyAlignment="1">
      <alignment horizontal="center" vertical="center" shrinkToFit="1"/>
    </xf>
    <xf numFmtId="178" fontId="156" fillId="0" borderId="5" xfId="2" applyNumberFormat="1" applyFont="1" applyBorder="1" applyAlignment="1">
      <alignment horizontal="center" vertical="center" shrinkToFit="1"/>
    </xf>
    <xf numFmtId="0" fontId="109" fillId="0" borderId="9" xfId="408" quotePrefix="1" applyFont="1" applyBorder="1" applyAlignment="1">
      <alignment horizontal="center" vertical="center" shrinkToFit="1"/>
    </xf>
    <xf numFmtId="0" fontId="115" fillId="0" borderId="9" xfId="2" applyFont="1" applyBorder="1" applyAlignment="1">
      <alignment horizontal="center" vertical="center"/>
    </xf>
    <xf numFmtId="1" fontId="19" fillId="28" borderId="9" xfId="0" applyNumberFormat="1" applyFont="1" applyFill="1" applyBorder="1" applyAlignment="1">
      <alignment horizontal="center" vertical="center"/>
    </xf>
    <xf numFmtId="0" fontId="19" fillId="28" borderId="33" xfId="0" applyFont="1" applyFill="1" applyBorder="1" applyAlignment="1">
      <alignment horizontal="center" vertical="center"/>
    </xf>
    <xf numFmtId="0" fontId="19" fillId="28" borderId="8" xfId="0" applyFont="1" applyFill="1" applyBorder="1" applyAlignment="1">
      <alignment horizontal="center" vertical="center" shrinkToFit="1"/>
    </xf>
    <xf numFmtId="0" fontId="19" fillId="28" borderId="9" xfId="0" applyFont="1" applyFill="1" applyBorder="1" applyAlignment="1">
      <alignment horizontal="center" vertical="center" shrinkToFit="1"/>
    </xf>
    <xf numFmtId="1" fontId="18" fillId="28" borderId="33" xfId="0" applyNumberFormat="1" applyFont="1" applyFill="1" applyBorder="1" applyAlignment="1">
      <alignment horizontal="center" vertical="center" wrapText="1"/>
    </xf>
    <xf numFmtId="1" fontId="173" fillId="28" borderId="14" xfId="0" applyNumberFormat="1" applyFont="1" applyFill="1" applyBorder="1" applyAlignment="1">
      <alignment horizontal="center" vertical="center" wrapText="1"/>
    </xf>
    <xf numFmtId="0" fontId="175" fillId="0" borderId="0" xfId="0" applyFont="1" applyAlignment="1">
      <alignment horizontal="center"/>
    </xf>
    <xf numFmtId="178" fontId="98" fillId="0" borderId="7" xfId="338" applyNumberFormat="1" applyFont="1" applyBorder="1" applyAlignment="1" applyProtection="1">
      <alignment horizontal="center" vertical="center" wrapText="1" shrinkToFit="1"/>
      <protection locked="0"/>
    </xf>
    <xf numFmtId="178" fontId="118" fillId="0" borderId="5" xfId="338" applyNumberFormat="1" applyFont="1" applyBorder="1" applyAlignment="1">
      <alignment horizontal="center" vertical="center" shrinkToFit="1"/>
    </xf>
    <xf numFmtId="178" fontId="98" fillId="0" borderId="10" xfId="408" applyNumberFormat="1" applyFont="1" applyBorder="1" applyAlignment="1">
      <alignment horizontal="center" vertical="center"/>
    </xf>
    <xf numFmtId="0" fontId="100" fillId="27" borderId="0" xfId="408" applyFont="1" applyFill="1" applyAlignment="1">
      <alignment vertical="center"/>
    </xf>
    <xf numFmtId="178" fontId="28" fillId="0" borderId="6" xfId="338" applyNumberFormat="1" applyFont="1" applyBorder="1" applyAlignment="1">
      <alignment horizontal="center" vertical="center"/>
    </xf>
    <xf numFmtId="0" fontId="176" fillId="0" borderId="0" xfId="0" applyFont="1"/>
    <xf numFmtId="0" fontId="177" fillId="0" borderId="0" xfId="0" applyFont="1"/>
    <xf numFmtId="178" fontId="28" fillId="0" borderId="43" xfId="0" applyNumberFormat="1" applyFont="1" applyBorder="1" applyAlignment="1">
      <alignment horizontal="center" vertical="center" shrinkToFit="1"/>
    </xf>
    <xf numFmtId="3" fontId="102" fillId="28" borderId="14" xfId="2" applyNumberFormat="1" applyFont="1" applyFill="1" applyBorder="1" applyAlignment="1">
      <alignment horizontal="center" vertical="center" wrapText="1"/>
    </xf>
    <xf numFmtId="0" fontId="102" fillId="28" borderId="14" xfId="2" applyFont="1" applyFill="1" applyBorder="1" applyAlignment="1">
      <alignment horizontal="center" vertical="center" wrapText="1"/>
    </xf>
    <xf numFmtId="178" fontId="28" fillId="0" borderId="0" xfId="338" applyNumberFormat="1" applyFont="1" applyAlignment="1">
      <alignment horizontal="center" vertical="center" wrapText="1" shrinkToFit="1"/>
    </xf>
    <xf numFmtId="178" fontId="28" fillId="0" borderId="6" xfId="338" applyNumberFormat="1" applyFont="1" applyBorder="1" applyAlignment="1">
      <alignment horizontal="center" vertical="center" shrinkToFit="1"/>
    </xf>
    <xf numFmtId="178" fontId="28" fillId="0" borderId="0" xfId="338" applyNumberFormat="1" applyFont="1" applyAlignment="1">
      <alignment horizontal="center" vertical="center" shrinkToFit="1"/>
    </xf>
    <xf numFmtId="0" fontId="19" fillId="28" borderId="31" xfId="0" applyFont="1" applyFill="1" applyBorder="1" applyAlignment="1">
      <alignment horizontal="center" vertical="center" wrapText="1"/>
    </xf>
    <xf numFmtId="0" fontId="19" fillId="28" borderId="28" xfId="408" applyFont="1" applyFill="1" applyBorder="1" applyAlignment="1">
      <alignment horizontal="center" vertical="center" wrapText="1"/>
    </xf>
    <xf numFmtId="194" fontId="28" fillId="0" borderId="0" xfId="408" applyNumberFormat="1" applyFont="1" applyAlignment="1">
      <alignment horizontal="center" vertical="center" shrinkToFit="1"/>
    </xf>
    <xf numFmtId="194" fontId="98" fillId="0" borderId="7" xfId="408" applyNumberFormat="1" applyFont="1" applyBorder="1" applyAlignment="1">
      <alignment horizontal="center" vertical="center" shrinkToFit="1"/>
    </xf>
    <xf numFmtId="0" fontId="19" fillId="28" borderId="14" xfId="408" applyFont="1" applyFill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 wrapText="1" shrinkToFit="1"/>
    </xf>
    <xf numFmtId="178" fontId="156" fillId="0" borderId="31" xfId="0" applyNumberFormat="1" applyFont="1" applyBorder="1" applyAlignment="1">
      <alignment horizontal="center" vertical="center" wrapText="1" shrinkToFit="1"/>
    </xf>
    <xf numFmtId="178" fontId="156" fillId="0" borderId="47" xfId="0" applyNumberFormat="1" applyFont="1" applyBorder="1" applyAlignment="1">
      <alignment horizontal="center" vertical="center" wrapText="1" shrinkToFit="1"/>
    </xf>
    <xf numFmtId="178" fontId="116" fillId="0" borderId="7" xfId="442" applyNumberFormat="1" applyFont="1" applyBorder="1" applyAlignment="1">
      <alignment horizontal="center" vertical="center" wrapText="1" shrinkToFit="1"/>
    </xf>
    <xf numFmtId="0" fontId="106" fillId="0" borderId="33" xfId="0" quotePrefix="1" applyFont="1" applyBorder="1" applyAlignment="1">
      <alignment horizontal="center" vertical="center"/>
    </xf>
    <xf numFmtId="178" fontId="28" fillId="0" borderId="49" xfId="0" applyNumberFormat="1" applyFont="1" applyBorder="1" applyAlignment="1">
      <alignment horizontal="center" vertical="center" shrinkToFit="1"/>
    </xf>
    <xf numFmtId="178" fontId="28" fillId="0" borderId="48" xfId="0" applyNumberFormat="1" applyFont="1" applyBorder="1" applyAlignment="1">
      <alignment horizontal="center" vertical="center" shrinkToFit="1"/>
    </xf>
    <xf numFmtId="0" fontId="19" fillId="28" borderId="14" xfId="0" applyFont="1" applyFill="1" applyBorder="1" applyAlignment="1" applyProtection="1">
      <alignment horizontal="center" vertical="center" wrapText="1"/>
      <protection locked="0"/>
    </xf>
    <xf numFmtId="178" fontId="28" fillId="0" borderId="0" xfId="444" applyNumberFormat="1" applyFont="1" applyFill="1" applyBorder="1" applyAlignment="1">
      <alignment horizontal="center" vertical="center" shrinkToFit="1"/>
    </xf>
    <xf numFmtId="178" fontId="28" fillId="0" borderId="5" xfId="444" applyNumberFormat="1" applyFont="1" applyFill="1" applyBorder="1" applyAlignment="1">
      <alignment horizontal="center" vertical="center" shrinkToFit="1"/>
    </xf>
    <xf numFmtId="178" fontId="98" fillId="0" borderId="10" xfId="444" applyNumberFormat="1" applyFont="1" applyFill="1" applyBorder="1" applyAlignment="1">
      <alignment horizontal="center" vertical="center" shrinkToFit="1"/>
    </xf>
    <xf numFmtId="0" fontId="106" fillId="0" borderId="4" xfId="2" applyFont="1" applyBorder="1" applyAlignment="1">
      <alignment horizontal="center" vertical="center"/>
    </xf>
    <xf numFmtId="0" fontId="19" fillId="28" borderId="9" xfId="0" applyFont="1" applyFill="1" applyBorder="1" applyAlignment="1">
      <alignment horizontal="center" vertical="center" wrapText="1"/>
    </xf>
    <xf numFmtId="0" fontId="19" fillId="28" borderId="8" xfId="0" applyFont="1" applyFill="1" applyBorder="1" applyAlignment="1">
      <alignment horizontal="center" vertical="center" wrapText="1"/>
    </xf>
    <xf numFmtId="178" fontId="28" fillId="0" borderId="5" xfId="338" applyNumberFormat="1" applyFont="1" applyBorder="1" applyAlignment="1">
      <alignment horizontal="center" vertical="center" shrinkToFit="1"/>
    </xf>
    <xf numFmtId="0" fontId="19" fillId="28" borderId="14" xfId="408" applyFont="1" applyFill="1" applyBorder="1" applyAlignment="1">
      <alignment horizontal="center" vertical="center" wrapText="1"/>
    </xf>
    <xf numFmtId="0" fontId="19" fillId="28" borderId="30" xfId="408" applyFont="1" applyFill="1" applyBorder="1" applyAlignment="1">
      <alignment horizontal="center" vertical="center" wrapText="1"/>
    </xf>
    <xf numFmtId="194" fontId="163" fillId="0" borderId="7" xfId="442" quotePrefix="1" applyNumberFormat="1" applyFont="1" applyBorder="1" applyAlignment="1">
      <alignment horizontal="center" vertical="center"/>
    </xf>
    <xf numFmtId="194" fontId="162" fillId="0" borderId="0" xfId="0" quotePrefix="1" applyNumberFormat="1" applyFont="1" applyAlignment="1">
      <alignment horizontal="center" vertical="center"/>
    </xf>
    <xf numFmtId="194" fontId="162" fillId="0" borderId="0" xfId="442" quotePrefix="1" applyNumberFormat="1" applyFont="1" applyAlignment="1">
      <alignment horizontal="center" vertical="center"/>
    </xf>
    <xf numFmtId="1" fontId="154" fillId="29" borderId="14" xfId="441" applyNumberFormat="1" applyFont="1" applyFill="1" applyBorder="1" applyAlignment="1">
      <alignment horizontal="center" vertical="center" wrapText="1"/>
    </xf>
    <xf numFmtId="1" fontId="154" fillId="29" borderId="14" xfId="441" applyNumberFormat="1" applyFont="1" applyFill="1" applyBorder="1" applyAlignment="1">
      <alignment horizontal="center" vertical="center"/>
    </xf>
    <xf numFmtId="0" fontId="154" fillId="29" borderId="14" xfId="441" applyFont="1" applyFill="1" applyBorder="1" applyAlignment="1">
      <alignment horizontal="center" vertical="center" wrapText="1"/>
    </xf>
    <xf numFmtId="0" fontId="154" fillId="29" borderId="9" xfId="441" applyFont="1" applyFill="1" applyBorder="1" applyAlignment="1">
      <alignment horizontal="center" vertical="center" wrapText="1"/>
    </xf>
    <xf numFmtId="0" fontId="154" fillId="29" borderId="30" xfId="441" applyFont="1" applyFill="1" applyBorder="1" applyAlignment="1">
      <alignment horizontal="center" vertical="center" wrapText="1"/>
    </xf>
    <xf numFmtId="178" fontId="28" fillId="0" borderId="0" xfId="411" applyNumberFormat="1" applyFont="1" applyFill="1" applyBorder="1" applyAlignment="1">
      <alignment horizontal="center" vertical="center" shrinkToFit="1"/>
    </xf>
    <xf numFmtId="178" fontId="28" fillId="0" borderId="5" xfId="411" applyNumberFormat="1" applyFont="1" applyFill="1" applyBorder="1" applyAlignment="1">
      <alignment horizontal="center" vertical="center" shrinkToFit="1"/>
    </xf>
    <xf numFmtId="0" fontId="19" fillId="28" borderId="31" xfId="0" applyFont="1" applyFill="1" applyBorder="1" applyAlignment="1">
      <alignment horizontal="centerContinuous" vertical="center"/>
    </xf>
    <xf numFmtId="0" fontId="19" fillId="28" borderId="47" xfId="0" applyFont="1" applyFill="1" applyBorder="1" applyAlignment="1">
      <alignment horizontal="centerContinuous" vertical="center"/>
    </xf>
    <xf numFmtId="0" fontId="19" fillId="28" borderId="34" xfId="0" applyFont="1" applyFill="1" applyBorder="1" applyAlignment="1">
      <alignment horizontal="centerContinuous" vertical="center"/>
    </xf>
    <xf numFmtId="0" fontId="19" fillId="28" borderId="33" xfId="0" applyFont="1" applyFill="1" applyBorder="1" applyAlignment="1">
      <alignment horizontal="centerContinuous" vertical="center"/>
    </xf>
    <xf numFmtId="0" fontId="108" fillId="0" borderId="51" xfId="0" quotePrefix="1" applyFont="1" applyBorder="1" applyAlignment="1">
      <alignment horizontal="center" vertical="center"/>
    </xf>
    <xf numFmtId="178" fontId="28" fillId="0" borderId="5" xfId="2" applyNumberFormat="1" applyFont="1" applyBorder="1" applyAlignment="1">
      <alignment horizontal="center" vertical="center" shrinkToFit="1"/>
    </xf>
    <xf numFmtId="0" fontId="123" fillId="0" borderId="4" xfId="0" quotePrefix="1" applyFont="1" applyBorder="1" applyAlignment="1">
      <alignment horizontal="center" vertical="center"/>
    </xf>
    <xf numFmtId="0" fontId="123" fillId="0" borderId="9" xfId="0" quotePrefix="1" applyFont="1" applyBorder="1" applyAlignment="1">
      <alignment horizontal="center" vertical="center"/>
    </xf>
    <xf numFmtId="0" fontId="123" fillId="0" borderId="4" xfId="336" applyFont="1" applyBorder="1" applyAlignment="1">
      <alignment horizontal="center" vertical="center" wrapText="1"/>
    </xf>
    <xf numFmtId="0" fontId="180" fillId="0" borderId="9" xfId="336" applyFont="1" applyBorder="1" applyAlignment="1">
      <alignment horizontal="center" vertical="center" wrapText="1"/>
    </xf>
    <xf numFmtId="0" fontId="109" fillId="0" borderId="4" xfId="2" applyFont="1" applyBorder="1" applyAlignment="1">
      <alignment horizontal="center" vertical="center" wrapText="1"/>
    </xf>
    <xf numFmtId="178" fontId="28" fillId="0" borderId="5" xfId="2" applyNumberFormat="1" applyFont="1" applyBorder="1" applyAlignment="1">
      <alignment horizontal="center" vertical="center"/>
    </xf>
    <xf numFmtId="178" fontId="98" fillId="0" borderId="5" xfId="2" applyNumberFormat="1" applyFont="1" applyBorder="1" applyAlignment="1">
      <alignment horizontal="center" vertical="center"/>
    </xf>
    <xf numFmtId="178" fontId="20" fillId="0" borderId="6" xfId="338" applyNumberFormat="1" applyFont="1" applyBorder="1" applyAlignment="1">
      <alignment horizontal="center" vertical="center"/>
    </xf>
    <xf numFmtId="0" fontId="18" fillId="28" borderId="47" xfId="0" applyFont="1" applyFill="1" applyBorder="1" applyAlignment="1">
      <alignment horizontal="centerContinuous" vertical="center"/>
    </xf>
    <xf numFmtId="0" fontId="171" fillId="0" borderId="4" xfId="0" quotePrefix="1" applyFont="1" applyBorder="1" applyAlignment="1">
      <alignment horizontal="center" vertical="center" shrinkToFit="1"/>
    </xf>
    <xf numFmtId="0" fontId="171" fillId="0" borderId="54" xfId="0" quotePrefix="1" applyFont="1" applyBorder="1" applyAlignment="1">
      <alignment horizontal="center" vertical="center" shrinkToFit="1"/>
    </xf>
    <xf numFmtId="0" fontId="109" fillId="0" borderId="9" xfId="0" applyFont="1" applyBorder="1" applyAlignment="1">
      <alignment horizontal="center" vertical="center"/>
    </xf>
    <xf numFmtId="0" fontId="108" fillId="0" borderId="4" xfId="408" applyFont="1" applyBorder="1" applyAlignment="1">
      <alignment horizontal="center" vertical="center"/>
    </xf>
    <xf numFmtId="0" fontId="108" fillId="0" borderId="9" xfId="408" applyFont="1" applyBorder="1" applyAlignment="1">
      <alignment horizontal="center" vertical="center"/>
    </xf>
    <xf numFmtId="178" fontId="28" fillId="0" borderId="6" xfId="408" applyNumberFormat="1" applyFont="1" applyBorder="1" applyAlignment="1">
      <alignment horizontal="center" vertical="center" wrapText="1" shrinkToFit="1"/>
    </xf>
    <xf numFmtId="0" fontId="109" fillId="0" borderId="4" xfId="408" applyFont="1" applyBorder="1" applyAlignment="1">
      <alignment horizontal="center" vertical="center" shrinkToFit="1"/>
    </xf>
    <xf numFmtId="0" fontId="109" fillId="0" borderId="9" xfId="408" applyFont="1" applyBorder="1" applyAlignment="1">
      <alignment horizontal="center" vertical="center" shrinkToFit="1"/>
    </xf>
    <xf numFmtId="0" fontId="19" fillId="28" borderId="28" xfId="408" applyFont="1" applyFill="1" applyBorder="1" applyAlignment="1">
      <alignment horizontal="center" vertical="center" wrapText="1" shrinkToFit="1"/>
    </xf>
    <xf numFmtId="178" fontId="98" fillId="0" borderId="6" xfId="338" applyNumberFormat="1" applyFont="1" applyBorder="1" applyAlignment="1">
      <alignment horizontal="center" vertical="center" shrinkToFit="1"/>
    </xf>
    <xf numFmtId="0" fontId="19" fillId="28" borderId="47" xfId="0" applyFont="1" applyFill="1" applyBorder="1" applyAlignment="1">
      <alignment horizontal="center" vertical="center"/>
    </xf>
    <xf numFmtId="178" fontId="98" fillId="0" borderId="5" xfId="338" applyNumberFormat="1" applyFont="1" applyBorder="1" applyAlignment="1">
      <alignment horizontal="center" vertical="center" wrapText="1" shrinkToFit="1"/>
    </xf>
    <xf numFmtId="0" fontId="123" fillId="0" borderId="4" xfId="0" applyFont="1" applyBorder="1" applyAlignment="1">
      <alignment horizontal="center" vertical="center"/>
    </xf>
    <xf numFmtId="0" fontId="180" fillId="0" borderId="4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178" fontId="28" fillId="0" borderId="0" xfId="440" applyNumberFormat="1" applyFont="1" applyFill="1" applyBorder="1" applyAlignment="1">
      <alignment horizontal="center" vertical="center"/>
    </xf>
    <xf numFmtId="178" fontId="118" fillId="0" borderId="0" xfId="0" applyNumberFormat="1" applyFont="1" applyAlignment="1">
      <alignment horizontal="center" vertical="center"/>
    </xf>
    <xf numFmtId="178" fontId="131" fillId="0" borderId="0" xfId="0" applyNumberFormat="1" applyFont="1" applyAlignment="1">
      <alignment horizontal="center" vertical="center"/>
    </xf>
    <xf numFmtId="194" fontId="28" fillId="0" borderId="0" xfId="439" applyNumberFormat="1" applyFont="1" applyFill="1" applyBorder="1" applyAlignment="1">
      <alignment horizontal="center" vertical="center"/>
    </xf>
    <xf numFmtId="194" fontId="28" fillId="0" borderId="0" xfId="439" applyNumberFormat="1" applyFont="1" applyAlignment="1">
      <alignment horizontal="center" vertical="center"/>
    </xf>
    <xf numFmtId="194" fontId="28" fillId="0" borderId="0" xfId="445" applyNumberFormat="1" applyFont="1" applyFill="1" applyBorder="1" applyAlignment="1">
      <alignment horizontal="center" vertical="center"/>
    </xf>
    <xf numFmtId="194" fontId="28" fillId="0" borderId="0" xfId="440" applyNumberFormat="1" applyFont="1" applyFill="1" applyBorder="1" applyAlignment="1">
      <alignment horizontal="center" vertical="center"/>
    </xf>
    <xf numFmtId="194" fontId="28" fillId="0" borderId="5" xfId="0" applyNumberFormat="1" applyFont="1" applyBorder="1" applyAlignment="1">
      <alignment horizontal="center" vertical="center"/>
    </xf>
    <xf numFmtId="194" fontId="28" fillId="0" borderId="10" xfId="439" applyNumberFormat="1" applyFont="1" applyFill="1" applyBorder="1" applyAlignment="1">
      <alignment horizontal="center" vertical="center"/>
    </xf>
    <xf numFmtId="194" fontId="28" fillId="0" borderId="7" xfId="439" applyNumberFormat="1" applyFont="1" applyBorder="1" applyAlignment="1">
      <alignment horizontal="center" vertical="center"/>
    </xf>
    <xf numFmtId="194" fontId="28" fillId="0" borderId="7" xfId="439" applyNumberFormat="1" applyFont="1" applyFill="1" applyBorder="1" applyAlignment="1">
      <alignment horizontal="center" vertical="center"/>
    </xf>
    <xf numFmtId="194" fontId="28" fillId="0" borderId="7" xfId="445" applyNumberFormat="1" applyFont="1" applyFill="1" applyBorder="1" applyAlignment="1">
      <alignment horizontal="center" vertical="center"/>
    </xf>
    <xf numFmtId="194" fontId="28" fillId="0" borderId="7" xfId="440" applyNumberFormat="1" applyFont="1" applyFill="1" applyBorder="1" applyAlignment="1">
      <alignment horizontal="center" vertical="center"/>
    </xf>
    <xf numFmtId="194" fontId="28" fillId="0" borderId="8" xfId="0" applyNumberFormat="1" applyFont="1" applyBorder="1" applyAlignment="1">
      <alignment horizontal="center" vertical="center"/>
    </xf>
    <xf numFmtId="178" fontId="118" fillId="0" borderId="5" xfId="0" applyNumberFormat="1" applyFont="1" applyBorder="1" applyAlignment="1">
      <alignment horizontal="center" vertical="center"/>
    </xf>
    <xf numFmtId="0" fontId="106" fillId="0" borderId="42" xfId="0" quotePrefix="1" applyFont="1" applyBorder="1" applyAlignment="1">
      <alignment horizontal="center" vertical="center"/>
    </xf>
    <xf numFmtId="0" fontId="154" fillId="29" borderId="8" xfId="441" applyFont="1" applyFill="1" applyBorder="1" applyAlignment="1">
      <alignment horizontal="center" vertical="center" wrapText="1"/>
    </xf>
    <xf numFmtId="0" fontId="106" fillId="0" borderId="9" xfId="0" quotePrefix="1" applyFont="1" applyBorder="1" applyAlignment="1">
      <alignment horizontal="center" vertical="center"/>
    </xf>
    <xf numFmtId="178" fontId="156" fillId="0" borderId="5" xfId="442" applyNumberFormat="1" applyFont="1" applyBorder="1" applyAlignment="1">
      <alignment horizontal="center" vertical="center" wrapText="1" shrinkToFit="1"/>
    </xf>
    <xf numFmtId="178" fontId="116" fillId="0" borderId="8" xfId="442" applyNumberFormat="1" applyFont="1" applyBorder="1" applyAlignment="1">
      <alignment horizontal="center" vertical="center" wrapText="1" shrinkToFit="1"/>
    </xf>
    <xf numFmtId="194" fontId="163" fillId="0" borderId="8" xfId="443" quotePrefix="1" applyNumberFormat="1" applyFont="1" applyBorder="1" applyAlignment="1">
      <alignment horizontal="center" vertical="center"/>
    </xf>
    <xf numFmtId="0" fontId="115" fillId="0" borderId="9" xfId="2" applyFont="1" applyBorder="1" applyAlignment="1">
      <alignment horizontal="center" vertical="center" wrapText="1"/>
    </xf>
    <xf numFmtId="178" fontId="116" fillId="0" borderId="8" xfId="442" applyNumberFormat="1" applyFont="1" applyBorder="1" applyAlignment="1">
      <alignment horizontal="center" vertical="center" shrinkToFit="1"/>
    </xf>
    <xf numFmtId="0" fontId="19" fillId="28" borderId="29" xfId="0" applyFont="1" applyFill="1" applyBorder="1" applyAlignment="1">
      <alignment vertical="center" wrapText="1"/>
    </xf>
    <xf numFmtId="0" fontId="108" fillId="0" borderId="6" xfId="0" applyFont="1" applyBorder="1" applyAlignment="1">
      <alignment horizontal="center" vertical="center" wrapText="1"/>
    </xf>
    <xf numFmtId="0" fontId="109" fillId="0" borderId="6" xfId="0" applyFont="1" applyBorder="1" applyAlignment="1">
      <alignment horizontal="center" vertical="center" wrapText="1"/>
    </xf>
    <xf numFmtId="0" fontId="109" fillId="0" borderId="10" xfId="0" applyFont="1" applyBorder="1" applyAlignment="1">
      <alignment horizontal="center" vertical="center" wrapText="1"/>
    </xf>
    <xf numFmtId="178" fontId="28" fillId="0" borderId="6" xfId="444" applyNumberFormat="1" applyFont="1" applyFill="1" applyBorder="1" applyAlignment="1">
      <alignment horizontal="center" vertical="center" shrinkToFit="1"/>
    </xf>
    <xf numFmtId="0" fontId="8" fillId="0" borderId="31" xfId="408" applyBorder="1" applyAlignment="1">
      <alignment vertical="center"/>
    </xf>
    <xf numFmtId="41" fontId="121" fillId="0" borderId="31" xfId="408" applyNumberFormat="1" applyFont="1" applyBorder="1" applyAlignment="1">
      <alignment horizontal="center" vertical="center"/>
    </xf>
    <xf numFmtId="41" fontId="121" fillId="0" borderId="31" xfId="408" applyNumberFormat="1" applyFont="1" applyBorder="1" applyAlignment="1">
      <alignment horizontal="right" vertical="center"/>
    </xf>
    <xf numFmtId="0" fontId="123" fillId="0" borderId="4" xfId="0" quotePrefix="1" applyFont="1" applyBorder="1" applyAlignment="1">
      <alignment horizontal="center" vertical="center" shrinkToFit="1"/>
    </xf>
    <xf numFmtId="0" fontId="180" fillId="0" borderId="9" xfId="0" quotePrefix="1" applyFont="1" applyBorder="1" applyAlignment="1">
      <alignment horizontal="center" vertical="center" shrinkToFit="1"/>
    </xf>
    <xf numFmtId="194" fontId="28" fillId="0" borderId="0" xfId="0" applyNumberFormat="1" applyFont="1" applyAlignment="1">
      <alignment horizontal="center" vertical="center" shrinkToFit="1"/>
    </xf>
    <xf numFmtId="194" fontId="28" fillId="0" borderId="5" xfId="0" applyNumberFormat="1" applyFont="1" applyBorder="1" applyAlignment="1">
      <alignment horizontal="center" vertical="center" shrinkToFit="1"/>
    </xf>
    <xf numFmtId="194" fontId="28" fillId="0" borderId="0" xfId="338" applyNumberFormat="1" applyFont="1" applyAlignment="1">
      <alignment horizontal="center" vertical="center" shrinkToFit="1"/>
    </xf>
    <xf numFmtId="194" fontId="28" fillId="0" borderId="5" xfId="338" applyNumberFormat="1" applyFont="1" applyBorder="1" applyAlignment="1">
      <alignment horizontal="center" vertical="center" shrinkToFit="1"/>
    </xf>
    <xf numFmtId="194" fontId="28" fillId="0" borderId="6" xfId="338" applyNumberFormat="1" applyFont="1" applyBorder="1" applyAlignment="1">
      <alignment horizontal="center" vertical="center" shrinkToFit="1"/>
    </xf>
    <xf numFmtId="0" fontId="183" fillId="0" borderId="0" xfId="0" applyFont="1"/>
    <xf numFmtId="194" fontId="98" fillId="0" borderId="10" xfId="338" applyNumberFormat="1" applyFont="1" applyBorder="1" applyAlignment="1">
      <alignment horizontal="center" vertical="center" shrinkToFit="1"/>
    </xf>
    <xf numFmtId="194" fontId="98" fillId="0" borderId="7" xfId="338" applyNumberFormat="1" applyFont="1" applyBorder="1" applyAlignment="1">
      <alignment horizontal="center" vertical="center" shrinkToFit="1"/>
    </xf>
    <xf numFmtId="194" fontId="98" fillId="0" borderId="8" xfId="338" applyNumberFormat="1" applyFont="1" applyBorder="1" applyAlignment="1">
      <alignment horizontal="center" vertical="center" shrinkToFit="1"/>
    </xf>
    <xf numFmtId="0" fontId="19" fillId="28" borderId="8" xfId="0" applyFont="1" applyFill="1" applyBorder="1" applyAlignment="1">
      <alignment vertical="center"/>
    </xf>
    <xf numFmtId="0" fontId="19" fillId="28" borderId="7" xfId="0" applyFont="1" applyFill="1" applyBorder="1" applyAlignment="1">
      <alignment vertical="center"/>
    </xf>
    <xf numFmtId="1" fontId="154" fillId="29" borderId="8" xfId="441" applyNumberFormat="1" applyFont="1" applyFill="1" applyBorder="1" applyAlignment="1">
      <alignment horizontal="center" vertical="center" wrapText="1"/>
    </xf>
    <xf numFmtId="178" fontId="156" fillId="0" borderId="0" xfId="442" applyNumberFormat="1" applyFont="1" applyAlignment="1">
      <alignment horizontal="center" vertical="center"/>
    </xf>
    <xf numFmtId="178" fontId="156" fillId="0" borderId="8" xfId="442" applyNumberFormat="1" applyFont="1" applyBorder="1" applyAlignment="1">
      <alignment horizontal="center" vertical="center"/>
    </xf>
    <xf numFmtId="178" fontId="156" fillId="0" borderId="7" xfId="442" applyNumberFormat="1" applyFont="1" applyBorder="1" applyAlignment="1">
      <alignment horizontal="center" vertical="center"/>
    </xf>
    <xf numFmtId="178" fontId="156" fillId="0" borderId="5" xfId="442" applyNumberFormat="1" applyFont="1" applyBorder="1" applyAlignment="1">
      <alignment horizontal="center" vertical="center"/>
    </xf>
    <xf numFmtId="0" fontId="184" fillId="0" borderId="0" xfId="0" applyFont="1" applyAlignment="1">
      <alignment vertical="top"/>
    </xf>
    <xf numFmtId="0" fontId="21" fillId="0" borderId="7" xfId="0" applyFont="1" applyBorder="1" applyAlignment="1">
      <alignment vertical="center"/>
    </xf>
    <xf numFmtId="0" fontId="17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1" fontId="148" fillId="0" borderId="7" xfId="441" applyNumberFormat="1" applyFont="1" applyBorder="1" applyAlignment="1"/>
    <xf numFmtId="0" fontId="0" fillId="28" borderId="0" xfId="0" applyFill="1" applyAlignment="1">
      <alignment vertical="center"/>
    </xf>
    <xf numFmtId="1" fontId="157" fillId="28" borderId="0" xfId="441" applyNumberFormat="1" applyFont="1" applyFill="1" applyAlignment="1"/>
    <xf numFmtId="1" fontId="158" fillId="28" borderId="0" xfId="441" applyNumberFormat="1" applyFont="1" applyFill="1" applyAlignment="1"/>
    <xf numFmtId="0" fontId="115" fillId="0" borderId="9" xfId="442" quotePrefix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54" fillId="29" borderId="9" xfId="441" applyNumberFormat="1" applyFont="1" applyFill="1" applyBorder="1" applyAlignment="1">
      <alignment horizontal="center" vertical="center" wrapText="1"/>
    </xf>
    <xf numFmtId="178" fontId="156" fillId="0" borderId="0" xfId="0" applyNumberFormat="1" applyFont="1" applyAlignment="1">
      <alignment horizontal="center" vertical="center"/>
    </xf>
    <xf numFmtId="178" fontId="156" fillId="0" borderId="5" xfId="0" applyNumberFormat="1" applyFont="1" applyBorder="1" applyAlignment="1">
      <alignment horizontal="center" vertical="center"/>
    </xf>
    <xf numFmtId="0" fontId="106" fillId="0" borderId="4" xfId="442" quotePrefix="1" applyFont="1" applyBorder="1" applyAlignment="1">
      <alignment horizontal="center" vertical="center"/>
    </xf>
    <xf numFmtId="178" fontId="156" fillId="0" borderId="43" xfId="442" applyNumberFormat="1" applyFont="1" applyBorder="1" applyAlignment="1">
      <alignment horizontal="center" vertical="center"/>
    </xf>
    <xf numFmtId="178" fontId="156" fillId="0" borderId="41" xfId="442" applyNumberFormat="1" applyFont="1" applyBorder="1" applyAlignment="1">
      <alignment horizontal="center" vertical="center"/>
    </xf>
    <xf numFmtId="0" fontId="106" fillId="0" borderId="42" xfId="442" quotePrefix="1" applyFont="1" applyBorder="1" applyAlignment="1">
      <alignment horizontal="center" vertical="center"/>
    </xf>
    <xf numFmtId="0" fontId="106" fillId="0" borderId="9" xfId="442" quotePrefix="1" applyFont="1" applyBorder="1" applyAlignment="1">
      <alignment horizontal="center" vertical="center"/>
    </xf>
    <xf numFmtId="178" fontId="98" fillId="0" borderId="7" xfId="0" applyNumberFormat="1" applyFont="1" applyBorder="1" applyAlignment="1">
      <alignment horizontal="center" vertical="center" shrinkToFit="1"/>
    </xf>
    <xf numFmtId="0" fontId="19" fillId="28" borderId="5" xfId="0" applyFont="1" applyFill="1" applyBorder="1" applyAlignment="1">
      <alignment horizontal="center" vertical="center" wrapText="1"/>
    </xf>
    <xf numFmtId="178" fontId="28" fillId="0" borderId="31" xfId="0" applyNumberFormat="1" applyFont="1" applyBorder="1" applyAlignment="1">
      <alignment horizontal="center" vertical="center" shrinkToFit="1"/>
    </xf>
    <xf numFmtId="0" fontId="19" fillId="28" borderId="10" xfId="0" applyFont="1" applyFill="1" applyBorder="1" applyAlignment="1">
      <alignment horizontal="center" vertical="center" wrapText="1"/>
    </xf>
    <xf numFmtId="178" fontId="118" fillId="0" borderId="0" xfId="338" applyNumberFormat="1" applyFont="1" applyAlignment="1">
      <alignment horizontal="center" vertical="center" shrinkToFit="1"/>
    </xf>
    <xf numFmtId="0" fontId="15" fillId="0" borderId="7" xfId="0" applyFont="1" applyBorder="1" applyAlignment="1">
      <alignment horizontal="left"/>
    </xf>
    <xf numFmtId="178" fontId="118" fillId="0" borderId="6" xfId="338" applyNumberFormat="1" applyFont="1" applyBorder="1" applyAlignment="1">
      <alignment horizontal="center" vertical="center"/>
    </xf>
    <xf numFmtId="178" fontId="28" fillId="0" borderId="6" xfId="0" applyNumberFormat="1" applyFont="1" applyBorder="1" applyAlignment="1">
      <alignment horizontal="center" vertical="center" shrinkToFit="1"/>
    </xf>
    <xf numFmtId="0" fontId="19" fillId="28" borderId="10" xfId="0" applyFont="1" applyFill="1" applyBorder="1" applyAlignment="1">
      <alignment horizontal="center" vertical="center"/>
    </xf>
    <xf numFmtId="0" fontId="19" fillId="28" borderId="7" xfId="0" applyFont="1" applyFill="1" applyBorder="1" applyAlignment="1">
      <alignment horizontal="center" vertical="center"/>
    </xf>
    <xf numFmtId="0" fontId="109" fillId="0" borderId="9" xfId="408" quotePrefix="1" applyFont="1" applyBorder="1" applyAlignment="1">
      <alignment horizontal="center" vertical="center"/>
    </xf>
    <xf numFmtId="178" fontId="98" fillId="0" borderId="7" xfId="338" applyNumberFormat="1" applyFont="1" applyBorder="1" applyAlignment="1">
      <alignment horizontal="center" vertical="center" shrinkToFit="1"/>
    </xf>
    <xf numFmtId="178" fontId="98" fillId="0" borderId="10" xfId="338" applyNumberFormat="1" applyFont="1" applyBorder="1" applyAlignment="1">
      <alignment horizontal="center" vertical="center" shrinkToFit="1"/>
    </xf>
    <xf numFmtId="178" fontId="98" fillId="0" borderId="0" xfId="338" applyNumberFormat="1" applyFont="1" applyAlignment="1">
      <alignment horizontal="center" vertical="center" shrinkToFit="1"/>
    </xf>
    <xf numFmtId="178" fontId="98" fillId="0" borderId="7" xfId="338" applyNumberFormat="1" applyFont="1" applyBorder="1" applyAlignment="1">
      <alignment horizontal="center" vertical="center" wrapText="1" shrinkToFit="1"/>
    </xf>
    <xf numFmtId="178" fontId="98" fillId="0" borderId="0" xfId="338" applyNumberFormat="1" applyFont="1" applyAlignment="1">
      <alignment horizontal="center" vertical="center" wrapText="1" shrinkToFit="1"/>
    </xf>
    <xf numFmtId="178" fontId="98" fillId="0" borderId="8" xfId="338" applyNumberFormat="1" applyFont="1" applyBorder="1" applyAlignment="1">
      <alignment horizontal="center" vertical="center"/>
    </xf>
    <xf numFmtId="0" fontId="109" fillId="0" borderId="4" xfId="0" quotePrefix="1" applyFont="1" applyBorder="1" applyAlignment="1">
      <alignment horizontal="center" vertical="center" shrinkToFit="1"/>
    </xf>
    <xf numFmtId="178" fontId="98" fillId="0" borderId="43" xfId="338" applyNumberFormat="1" applyFont="1" applyBorder="1" applyAlignment="1">
      <alignment horizontal="center" vertical="center" shrinkToFit="1"/>
    </xf>
    <xf numFmtId="0" fontId="121" fillId="0" borderId="0" xfId="0" applyFont="1" applyAlignment="1">
      <alignment horizontal="center" vertical="center" shrinkToFit="1"/>
    </xf>
    <xf numFmtId="0" fontId="125" fillId="0" borderId="0" xfId="0" applyFont="1" applyAlignment="1">
      <alignment horizontal="center" vertical="center" shrinkToFit="1"/>
    </xf>
    <xf numFmtId="0" fontId="130" fillId="0" borderId="9" xfId="0" quotePrefix="1" applyFont="1" applyBorder="1" applyAlignment="1">
      <alignment horizontal="center" vertical="center" shrinkToFit="1"/>
    </xf>
    <xf numFmtId="178" fontId="131" fillId="0" borderId="7" xfId="338" applyNumberFormat="1" applyFont="1" applyBorder="1" applyAlignment="1">
      <alignment horizontal="center" vertical="center" shrinkToFit="1"/>
    </xf>
    <xf numFmtId="178" fontId="118" fillId="0" borderId="0" xfId="0" applyNumberFormat="1" applyFont="1" applyAlignment="1">
      <alignment horizontal="center" vertical="center" shrinkToFit="1"/>
    </xf>
    <xf numFmtId="178" fontId="131" fillId="0" borderId="8" xfId="338" applyNumberFormat="1" applyFont="1" applyBorder="1" applyAlignment="1">
      <alignment horizontal="center" vertical="center" shrinkToFit="1"/>
    </xf>
    <xf numFmtId="178" fontId="131" fillId="0" borderId="7" xfId="338" applyNumberFormat="1" applyFont="1" applyBorder="1" applyAlignment="1">
      <alignment horizontal="center" vertical="center"/>
    </xf>
    <xf numFmtId="0" fontId="130" fillId="0" borderId="50" xfId="0" quotePrefix="1" applyFont="1" applyBorder="1" applyAlignment="1">
      <alignment horizontal="center" vertical="center" shrinkToFit="1"/>
    </xf>
    <xf numFmtId="178" fontId="0" fillId="0" borderId="0" xfId="0" applyNumberFormat="1"/>
    <xf numFmtId="178" fontId="98" fillId="0" borderId="0" xfId="0" applyNumberFormat="1" applyFont="1" applyAlignment="1">
      <alignment horizontal="center" vertical="center"/>
    </xf>
    <xf numFmtId="178" fontId="98" fillId="0" borderId="5" xfId="0" applyNumberFormat="1" applyFont="1" applyBorder="1" applyAlignment="1">
      <alignment horizontal="center" vertical="center"/>
    </xf>
    <xf numFmtId="178" fontId="98" fillId="0" borderId="7" xfId="0" applyNumberFormat="1" applyFont="1" applyBorder="1" applyAlignment="1">
      <alignment horizontal="center" vertical="center"/>
    </xf>
    <xf numFmtId="178" fontId="98" fillId="0" borderId="8" xfId="0" applyNumberFormat="1" applyFont="1" applyBorder="1" applyAlignment="1">
      <alignment horizontal="center" vertical="center"/>
    </xf>
    <xf numFmtId="178" fontId="98" fillId="0" borderId="10" xfId="0" applyNumberFormat="1" applyFont="1" applyBorder="1" applyAlignment="1">
      <alignment horizontal="center" vertical="center" wrapText="1" shrinkToFit="1"/>
    </xf>
    <xf numFmtId="0" fontId="19" fillId="28" borderId="5" xfId="0" applyFont="1" applyFill="1" applyBorder="1" applyAlignment="1">
      <alignment horizontal="center" vertical="center"/>
    </xf>
    <xf numFmtId="178" fontId="28" fillId="0" borderId="0" xfId="430" applyNumberFormat="1" applyFont="1" applyAlignment="1">
      <alignment horizontal="center" vertical="center" shrinkToFit="1"/>
    </xf>
    <xf numFmtId="178" fontId="28" fillId="0" borderId="5" xfId="430" applyNumberFormat="1" applyFont="1" applyBorder="1" applyAlignment="1">
      <alignment horizontal="center" vertical="center" shrinkToFit="1"/>
    </xf>
    <xf numFmtId="178" fontId="28" fillId="0" borderId="45" xfId="2" applyNumberFormat="1" applyFont="1" applyBorder="1" applyAlignment="1">
      <alignment horizontal="center" vertical="center" shrinkToFit="1"/>
    </xf>
    <xf numFmtId="178" fontId="28" fillId="0" borderId="7" xfId="0" applyNumberFormat="1" applyFont="1" applyBorder="1" applyAlignment="1">
      <alignment horizontal="center" vertical="center" shrinkToFit="1"/>
    </xf>
    <xf numFmtId="178" fontId="28" fillId="0" borderId="8" xfId="0" applyNumberFormat="1" applyFont="1" applyBorder="1" applyAlignment="1">
      <alignment horizontal="center" vertical="center" shrinkToFit="1"/>
    </xf>
    <xf numFmtId="0" fontId="98" fillId="0" borderId="7" xfId="2" applyFont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/>
    </xf>
    <xf numFmtId="0" fontId="19" fillId="28" borderId="9" xfId="0" applyFont="1" applyFill="1" applyBorder="1" applyAlignment="1">
      <alignment horizontal="center" vertical="center"/>
    </xf>
    <xf numFmtId="0" fontId="19" fillId="28" borderId="8" xfId="0" applyFont="1" applyFill="1" applyBorder="1" applyAlignment="1">
      <alignment horizontal="center" vertical="center"/>
    </xf>
    <xf numFmtId="0" fontId="19" fillId="28" borderId="34" xfId="0" applyFont="1" applyFill="1" applyBorder="1" applyAlignment="1">
      <alignment horizontal="center" vertical="center"/>
    </xf>
    <xf numFmtId="0" fontId="19" fillId="28" borderId="6" xfId="0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right"/>
    </xf>
    <xf numFmtId="0" fontId="19" fillId="28" borderId="4" xfId="0" applyFont="1" applyFill="1" applyBorder="1" applyAlignment="1">
      <alignment horizontal="center" vertical="center" wrapText="1"/>
    </xf>
    <xf numFmtId="178" fontId="28" fillId="0" borderId="8" xfId="338" applyNumberFormat="1" applyFont="1" applyBorder="1" applyAlignment="1">
      <alignment horizontal="center" vertical="center" shrinkToFit="1"/>
    </xf>
    <xf numFmtId="0" fontId="28" fillId="0" borderId="6" xfId="338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118" fillId="0" borderId="6" xfId="0" applyFont="1" applyBorder="1" applyAlignment="1">
      <alignment horizontal="center" vertical="center"/>
    </xf>
    <xf numFmtId="0" fontId="28" fillId="0" borderId="7" xfId="338" applyFont="1" applyBorder="1" applyAlignment="1">
      <alignment horizontal="center" vertical="center" shrinkToFit="1"/>
    </xf>
    <xf numFmtId="0" fontId="118" fillId="0" borderId="7" xfId="0" applyFont="1" applyBorder="1" applyAlignment="1">
      <alignment horizontal="center" vertical="center"/>
    </xf>
    <xf numFmtId="0" fontId="118" fillId="0" borderId="8" xfId="0" applyFont="1" applyBorder="1" applyAlignment="1">
      <alignment horizontal="center" vertical="center"/>
    </xf>
    <xf numFmtId="0" fontId="118" fillId="0" borderId="10" xfId="0" applyFont="1" applyBorder="1" applyAlignment="1">
      <alignment horizontal="center" vertical="center"/>
    </xf>
    <xf numFmtId="0" fontId="28" fillId="0" borderId="8" xfId="338" applyFont="1" applyBorder="1" applyAlignment="1">
      <alignment horizontal="center" vertical="center" shrinkToFit="1"/>
    </xf>
    <xf numFmtId="0" fontId="118" fillId="0" borderId="0" xfId="0" applyFont="1" applyAlignment="1">
      <alignment horizontal="center" vertical="center"/>
    </xf>
    <xf numFmtId="0" fontId="11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338" quotePrefix="1" applyFont="1" applyAlignment="1">
      <alignment horizontal="center" vertical="center" shrinkToFit="1"/>
    </xf>
    <xf numFmtId="178" fontId="98" fillId="0" borderId="10" xfId="430" applyNumberFormat="1" applyFont="1" applyBorder="1" applyAlignment="1">
      <alignment horizontal="center" vertical="center" shrinkToFit="1"/>
    </xf>
    <xf numFmtId="178" fontId="98" fillId="0" borderId="8" xfId="430" applyNumberFormat="1" applyFont="1" applyBorder="1" applyAlignment="1">
      <alignment horizontal="center" vertical="center" shrinkToFit="1"/>
    </xf>
    <xf numFmtId="178" fontId="98" fillId="0" borderId="4" xfId="336" applyNumberFormat="1" applyFont="1" applyBorder="1" applyAlignment="1">
      <alignment horizontal="center" vertical="center" shrinkToFit="1"/>
    </xf>
    <xf numFmtId="0" fontId="98" fillId="0" borderId="9" xfId="336" applyFont="1" applyBorder="1" applyAlignment="1">
      <alignment horizontal="center" vertical="center" wrapText="1"/>
    </xf>
    <xf numFmtId="178" fontId="98" fillId="0" borderId="9" xfId="336" applyNumberFormat="1" applyFont="1" applyBorder="1" applyAlignment="1">
      <alignment horizontal="center" vertical="center" shrinkToFit="1"/>
    </xf>
    <xf numFmtId="178" fontId="30" fillId="0" borderId="0" xfId="2" applyNumberFormat="1">
      <alignment vertical="center"/>
    </xf>
    <xf numFmtId="178" fontId="98" fillId="0" borderId="7" xfId="338" applyNumberFormat="1" applyFont="1" applyBorder="1" applyAlignment="1">
      <alignment horizontal="center" vertical="center"/>
    </xf>
    <xf numFmtId="178" fontId="98" fillId="0" borderId="4" xfId="336" applyNumberFormat="1" applyFont="1" applyBorder="1" applyAlignment="1">
      <alignment horizontal="center" vertical="center"/>
    </xf>
    <xf numFmtId="3" fontId="112" fillId="0" borderId="0" xfId="0" applyNumberFormat="1" applyFont="1" applyAlignment="1">
      <alignment horizontal="center"/>
    </xf>
    <xf numFmtId="0" fontId="15" fillId="0" borderId="29" xfId="0" applyFont="1" applyBorder="1"/>
    <xf numFmtId="3" fontId="116" fillId="0" borderId="10" xfId="338" applyNumberFormat="1" applyFont="1" applyBorder="1" applyAlignment="1">
      <alignment horizontal="center"/>
    </xf>
    <xf numFmtId="178" fontId="28" fillId="0" borderId="10" xfId="338" applyNumberFormat="1" applyFont="1" applyBorder="1" applyAlignment="1">
      <alignment horizontal="center" vertical="center" shrinkToFit="1"/>
    </xf>
    <xf numFmtId="178" fontId="28" fillId="0" borderId="7" xfId="338" applyNumberFormat="1" applyFont="1" applyBorder="1" applyAlignment="1">
      <alignment horizontal="center" vertical="center" wrapText="1" shrinkToFit="1"/>
    </xf>
    <xf numFmtId="178" fontId="26" fillId="0" borderId="0" xfId="0" applyNumberFormat="1" applyFont="1"/>
    <xf numFmtId="178" fontId="186" fillId="0" borderId="0" xfId="0" applyNumberFormat="1" applyFont="1"/>
    <xf numFmtId="178" fontId="187" fillId="0" borderId="7" xfId="338" applyNumberFormat="1" applyFont="1" applyBorder="1" applyAlignment="1">
      <alignment horizontal="center" vertical="center"/>
    </xf>
    <xf numFmtId="178" fontId="187" fillId="0" borderId="7" xfId="338" applyNumberFormat="1" applyFont="1" applyBorder="1" applyAlignment="1" applyProtection="1">
      <alignment horizontal="center" vertical="center" shrinkToFit="1"/>
      <protection locked="0"/>
    </xf>
    <xf numFmtId="193" fontId="188" fillId="0" borderId="9" xfId="442" quotePrefix="1" applyNumberFormat="1" applyFont="1" applyBorder="1" applyAlignment="1">
      <alignment horizontal="center" vertical="center"/>
    </xf>
    <xf numFmtId="193" fontId="180" fillId="0" borderId="0" xfId="0" applyNumberFormat="1" applyFont="1" applyAlignment="1">
      <alignment vertical="center"/>
    </xf>
    <xf numFmtId="193" fontId="188" fillId="0" borderId="0" xfId="441" applyNumberFormat="1" applyFont="1" applyAlignment="1"/>
    <xf numFmtId="193" fontId="98" fillId="0" borderId="7" xfId="0" applyNumberFormat="1" applyFont="1" applyBorder="1" applyAlignment="1">
      <alignment horizontal="center" vertical="center" wrapText="1"/>
    </xf>
    <xf numFmtId="1" fontId="19" fillId="28" borderId="14" xfId="446" applyNumberFormat="1" applyFont="1" applyFill="1" applyBorder="1" applyAlignment="1">
      <alignment horizontal="center" vertical="center" wrapText="1"/>
    </xf>
    <xf numFmtId="0" fontId="98" fillId="0" borderId="7" xfId="0" applyFont="1" applyBorder="1" applyAlignment="1">
      <alignment horizontal="center" vertical="center" wrapText="1"/>
    </xf>
    <xf numFmtId="0" fontId="98" fillId="0" borderId="8" xfId="0" applyFont="1" applyBorder="1" applyAlignment="1">
      <alignment horizontal="center" vertical="center" wrapText="1"/>
    </xf>
    <xf numFmtId="0" fontId="183" fillId="0" borderId="0" xfId="0" applyFont="1" applyAlignment="1">
      <alignment horizontal="center" vertical="center"/>
    </xf>
    <xf numFmtId="1" fontId="193" fillId="0" borderId="0" xfId="441" applyNumberFormat="1" applyFont="1" applyAlignment="1">
      <alignment horizontal="center" vertical="center"/>
    </xf>
    <xf numFmtId="193" fontId="98" fillId="0" borderId="8" xfId="0" applyNumberFormat="1" applyFont="1" applyBorder="1" applyAlignment="1">
      <alignment horizontal="center" vertical="center" wrapText="1"/>
    </xf>
    <xf numFmtId="178" fontId="116" fillId="0" borderId="0" xfId="442" applyNumberFormat="1" applyFont="1" applyAlignment="1">
      <alignment horizontal="center" vertical="center" wrapText="1" shrinkToFit="1"/>
    </xf>
    <xf numFmtId="178" fontId="28" fillId="0" borderId="7" xfId="338" applyNumberFormat="1" applyFont="1" applyFill="1" applyBorder="1" applyAlignment="1">
      <alignment horizontal="center" vertical="center"/>
    </xf>
    <xf numFmtId="178" fontId="15" fillId="0" borderId="0" xfId="0" applyNumberFormat="1" applyFont="1"/>
    <xf numFmtId="0" fontId="108" fillId="0" borderId="4" xfId="0" applyFont="1" applyFill="1" applyBorder="1" applyAlignment="1">
      <alignment horizontal="center" vertical="center"/>
    </xf>
    <xf numFmtId="178" fontId="28" fillId="0" borderId="5" xfId="338" applyNumberFormat="1" applyFont="1" applyFill="1" applyBorder="1" applyAlignment="1">
      <alignment horizontal="center" vertical="center"/>
    </xf>
    <xf numFmtId="0" fontId="109" fillId="0" borderId="4" xfId="0" applyFont="1" applyFill="1" applyBorder="1" applyAlignment="1">
      <alignment horizontal="center" vertical="center"/>
    </xf>
    <xf numFmtId="178" fontId="98" fillId="0" borderId="5" xfId="338" applyNumberFormat="1" applyFont="1" applyFill="1" applyBorder="1" applyAlignment="1">
      <alignment horizontal="center" vertical="center"/>
    </xf>
    <xf numFmtId="0" fontId="108" fillId="0" borderId="9" xfId="0" applyFont="1" applyFill="1" applyBorder="1" applyAlignment="1">
      <alignment horizontal="center" vertical="center"/>
    </xf>
    <xf numFmtId="178" fontId="118" fillId="0" borderId="7" xfId="338" applyNumberFormat="1" applyFont="1" applyFill="1" applyBorder="1" applyAlignment="1">
      <alignment horizontal="center" vertical="center"/>
    </xf>
    <xf numFmtId="178" fontId="28" fillId="0" borderId="8" xfId="338" applyNumberFormat="1" applyFont="1" applyFill="1" applyBorder="1" applyAlignment="1">
      <alignment horizontal="center" vertical="center"/>
    </xf>
    <xf numFmtId="0" fontId="15" fillId="0" borderId="0" xfId="0" applyFont="1" applyFill="1"/>
    <xf numFmtId="178" fontId="15" fillId="0" borderId="0" xfId="0" applyNumberFormat="1" applyFont="1" applyFill="1"/>
    <xf numFmtId="178" fontId="28" fillId="0" borderId="10" xfId="338" applyNumberFormat="1" applyFont="1" applyFill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 shrinkToFit="1"/>
    </xf>
    <xf numFmtId="178" fontId="98" fillId="0" borderId="0" xfId="0" applyNumberFormat="1" applyFont="1" applyAlignment="1">
      <alignment horizontal="center" vertical="center" shrinkToFit="1"/>
    </xf>
    <xf numFmtId="178" fontId="28" fillId="0" borderId="0" xfId="411" applyNumberFormat="1" applyFont="1" applyFill="1" applyBorder="1" applyAlignment="1">
      <alignment horizontal="center" vertical="center" shrinkToFit="1"/>
    </xf>
    <xf numFmtId="178" fontId="98" fillId="0" borderId="7" xfId="444" applyNumberFormat="1" applyFont="1" applyFill="1" applyBorder="1" applyAlignment="1">
      <alignment horizontal="center" vertical="center" shrinkToFit="1"/>
    </xf>
    <xf numFmtId="178" fontId="98" fillId="0" borderId="8" xfId="444" applyNumberFormat="1" applyFont="1" applyFill="1" applyBorder="1" applyAlignment="1">
      <alignment horizontal="center" vertical="center" shrinkToFit="1"/>
    </xf>
    <xf numFmtId="178" fontId="98" fillId="0" borderId="0" xfId="408" applyNumberFormat="1" applyFont="1" applyFill="1" applyBorder="1" applyAlignment="1">
      <alignment horizontal="center" vertical="center" shrinkToFit="1"/>
    </xf>
    <xf numFmtId="178" fontId="98" fillId="0" borderId="5" xfId="408" applyNumberFormat="1" applyFont="1" applyFill="1" applyBorder="1" applyAlignment="1">
      <alignment horizontal="center" vertical="center" shrinkToFit="1"/>
    </xf>
    <xf numFmtId="0" fontId="121" fillId="27" borderId="0" xfId="408" applyFont="1" applyFill="1" applyAlignment="1">
      <alignment shrinkToFit="1"/>
    </xf>
    <xf numFmtId="178" fontId="98" fillId="0" borderId="7" xfId="408" applyNumberFormat="1" applyFont="1" applyFill="1" applyBorder="1" applyAlignment="1">
      <alignment horizontal="center" vertical="center" shrinkToFit="1"/>
    </xf>
    <xf numFmtId="178" fontId="98" fillId="0" borderId="8" xfId="408" applyNumberFormat="1" applyFont="1" applyFill="1" applyBorder="1" applyAlignment="1">
      <alignment horizontal="center" vertical="center" shrinkToFit="1"/>
    </xf>
    <xf numFmtId="0" fontId="194" fillId="0" borderId="0" xfId="408" applyFont="1" applyAlignment="1">
      <alignment shrinkToFit="1"/>
    </xf>
    <xf numFmtId="178" fontId="28" fillId="0" borderId="0" xfId="408" applyNumberFormat="1" applyFont="1" applyAlignment="1">
      <alignment horizontal="center" vertical="center"/>
    </xf>
    <xf numFmtId="0" fontId="109" fillId="0" borderId="4" xfId="408" quotePrefix="1" applyNumberFormat="1" applyFont="1" applyFill="1" applyBorder="1" applyAlignment="1">
      <alignment horizontal="center" vertical="center" shrinkToFit="1"/>
    </xf>
    <xf numFmtId="0" fontId="180" fillId="0" borderId="4" xfId="408" quotePrefix="1" applyFont="1" applyBorder="1" applyAlignment="1">
      <alignment horizontal="center" vertical="center" shrinkToFit="1"/>
    </xf>
    <xf numFmtId="178" fontId="168" fillId="0" borderId="0" xfId="408" applyNumberFormat="1" applyFont="1" applyAlignment="1">
      <alignment horizontal="right" vertical="center" wrapText="1" shrinkToFit="1"/>
    </xf>
    <xf numFmtId="0" fontId="125" fillId="0" borderId="0" xfId="408" applyFont="1" applyAlignment="1">
      <alignment shrinkToFit="1"/>
    </xf>
    <xf numFmtId="0" fontId="180" fillId="0" borderId="0" xfId="408" quotePrefix="1" applyFont="1" applyAlignment="1">
      <alignment horizontal="center" vertical="center" shrinkToFit="1"/>
    </xf>
    <xf numFmtId="178" fontId="168" fillId="0" borderId="0" xfId="408" applyNumberFormat="1" applyFont="1" applyAlignment="1">
      <alignment horizontal="center" vertical="center" wrapText="1" shrinkToFit="1"/>
    </xf>
    <xf numFmtId="178" fontId="98" fillId="0" borderId="0" xfId="411" applyNumberFormat="1" applyFont="1" applyFill="1" applyBorder="1" applyAlignment="1">
      <alignment horizontal="center" vertical="center" shrinkToFit="1"/>
    </xf>
    <xf numFmtId="41" fontId="125" fillId="0" borderId="0" xfId="408" applyNumberFormat="1" applyFont="1" applyAlignment="1">
      <alignment shrinkToFit="1"/>
    </xf>
    <xf numFmtId="194" fontId="129" fillId="0" borderId="0" xfId="408" applyNumberFormat="1" applyFont="1" applyAlignment="1">
      <alignment vertical="center"/>
    </xf>
    <xf numFmtId="178" fontId="28" fillId="0" borderId="5" xfId="408" applyNumberFormat="1" applyFont="1" applyBorder="1" applyAlignment="1">
      <alignment horizontal="center" vertical="center" wrapText="1"/>
    </xf>
    <xf numFmtId="178" fontId="28" fillId="0" borderId="10" xfId="408" applyNumberFormat="1" applyFont="1" applyBorder="1" applyAlignment="1">
      <alignment horizontal="center" vertical="center" wrapText="1"/>
    </xf>
    <xf numFmtId="178" fontId="28" fillId="0" borderId="7" xfId="408" applyNumberFormat="1" applyFont="1" applyBorder="1" applyAlignment="1">
      <alignment horizontal="center" vertical="center"/>
    </xf>
    <xf numFmtId="178" fontId="28" fillId="0" borderId="8" xfId="408" applyNumberFormat="1" applyFont="1" applyBorder="1" applyAlignment="1">
      <alignment horizontal="center" vertical="center"/>
    </xf>
    <xf numFmtId="178" fontId="17" fillId="0" borderId="0" xfId="408" applyNumberFormat="1" applyFont="1" applyAlignment="1">
      <alignment vertical="center"/>
    </xf>
    <xf numFmtId="178" fontId="28" fillId="0" borderId="0" xfId="0" applyNumberFormat="1" applyFont="1" applyAlignment="1">
      <alignment horizontal="center" vertical="center" shrinkToFit="1"/>
    </xf>
    <xf numFmtId="178" fontId="131" fillId="0" borderId="7" xfId="338" applyNumberFormat="1" applyFont="1" applyBorder="1" applyAlignment="1">
      <alignment horizontal="center" vertical="center" shrinkToFit="1"/>
    </xf>
    <xf numFmtId="178" fontId="98" fillId="0" borderId="0" xfId="338" applyNumberFormat="1" applyFont="1" applyAlignment="1">
      <alignment horizontal="center" vertical="center" shrinkToFit="1"/>
    </xf>
    <xf numFmtId="178" fontId="98" fillId="0" borderId="7" xfId="338" applyNumberFormat="1" applyFont="1" applyBorder="1" applyAlignment="1">
      <alignment horizontal="center" vertical="center" wrapText="1" shrinkToFit="1"/>
    </xf>
    <xf numFmtId="178" fontId="28" fillId="0" borderId="7" xfId="430" applyNumberFormat="1" applyFont="1" applyBorder="1" applyAlignment="1">
      <alignment horizontal="center" vertical="center" shrinkToFit="1"/>
    </xf>
    <xf numFmtId="178" fontId="99" fillId="0" borderId="0" xfId="2" applyNumberFormat="1" applyFont="1">
      <alignment vertical="center"/>
    </xf>
    <xf numFmtId="49" fontId="98" fillId="0" borderId="0" xfId="338" applyNumberFormat="1" applyFont="1" applyAlignment="1">
      <alignment horizontal="center" vertical="center" shrinkToFit="1"/>
    </xf>
    <xf numFmtId="178" fontId="131" fillId="0" borderId="0" xfId="0" applyNumberFormat="1" applyFont="1" applyAlignment="1">
      <alignment horizontal="center" vertical="center" shrinkToFit="1"/>
    </xf>
    <xf numFmtId="178" fontId="98" fillId="0" borderId="7" xfId="408" applyNumberFormat="1" applyFont="1" applyFill="1" applyBorder="1" applyAlignment="1">
      <alignment horizontal="center" vertical="center" wrapText="1" shrinkToFit="1"/>
    </xf>
    <xf numFmtId="178" fontId="98" fillId="0" borderId="8" xfId="408" applyNumberFormat="1" applyFont="1" applyFill="1" applyBorder="1" applyAlignment="1">
      <alignment horizontal="center" vertical="center" wrapText="1" shrinkToFit="1"/>
    </xf>
    <xf numFmtId="0" fontId="19" fillId="28" borderId="14" xfId="0" applyFont="1" applyFill="1" applyBorder="1" applyAlignment="1">
      <alignment horizontal="center" vertical="center" wrapText="1"/>
    </xf>
    <xf numFmtId="178" fontId="28" fillId="0" borderId="5" xfId="0" applyNumberFormat="1" applyFont="1" applyBorder="1" applyAlignment="1">
      <alignment horizontal="center" vertical="center"/>
    </xf>
    <xf numFmtId="178" fontId="118" fillId="0" borderId="5" xfId="338" applyNumberFormat="1" applyFont="1" applyBorder="1" applyAlignment="1">
      <alignment horizontal="center" vertical="center"/>
    </xf>
    <xf numFmtId="0" fontId="109" fillId="0" borderId="4" xfId="0" quotePrefix="1" applyFont="1" applyFill="1" applyBorder="1" applyAlignment="1">
      <alignment horizontal="center" vertical="center"/>
    </xf>
    <xf numFmtId="178" fontId="98" fillId="0" borderId="0" xfId="0" applyNumberFormat="1" applyFont="1" applyFill="1" applyAlignment="1">
      <alignment horizontal="center" vertical="center" shrinkToFit="1"/>
    </xf>
    <xf numFmtId="178" fontId="28" fillId="0" borderId="0" xfId="0" applyNumberFormat="1" applyFont="1" applyFill="1" applyAlignment="1">
      <alignment horizontal="center" vertical="center" shrinkToFit="1"/>
    </xf>
    <xf numFmtId="0" fontId="131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09" fillId="0" borderId="9" xfId="0" quotePrefix="1" applyFont="1" applyFill="1" applyBorder="1" applyAlignment="1">
      <alignment horizontal="center" vertical="center"/>
    </xf>
    <xf numFmtId="178" fontId="98" fillId="0" borderId="7" xfId="0" applyNumberFormat="1" applyFont="1" applyFill="1" applyBorder="1" applyAlignment="1">
      <alignment horizontal="center" vertical="center" shrinkToFit="1"/>
    </xf>
    <xf numFmtId="178" fontId="98" fillId="0" borderId="8" xfId="0" applyNumberFormat="1" applyFont="1" applyFill="1" applyBorder="1" applyAlignment="1">
      <alignment horizontal="center" vertical="center" shrinkToFit="1"/>
    </xf>
    <xf numFmtId="0" fontId="22" fillId="0" borderId="0" xfId="0" applyFont="1" applyFill="1"/>
    <xf numFmtId="178" fontId="22" fillId="0" borderId="0" xfId="0" applyNumberFormat="1" applyFont="1" applyFill="1"/>
    <xf numFmtId="0" fontId="9" fillId="0" borderId="0" xfId="0" applyFont="1" applyFill="1"/>
    <xf numFmtId="3" fontId="25" fillId="0" borderId="0" xfId="0" applyNumberFormat="1" applyFont="1" applyFill="1" applyAlignment="1">
      <alignment horizontal="centerContinuous"/>
    </xf>
    <xf numFmtId="0" fontId="108" fillId="0" borderId="4" xfId="0" quotePrefix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 shrinkToFit="1"/>
    </xf>
    <xf numFmtId="0" fontId="108" fillId="0" borderId="42" xfId="0" quotePrefix="1" applyFont="1" applyFill="1" applyBorder="1" applyAlignment="1">
      <alignment horizontal="center" vertical="center"/>
    </xf>
    <xf numFmtId="3" fontId="12" fillId="0" borderId="0" xfId="0" applyNumberFormat="1" applyFont="1" applyFill="1"/>
    <xf numFmtId="0" fontId="15" fillId="0" borderId="0" xfId="0" applyFont="1" applyFill="1" applyAlignment="1">
      <alignment vertical="top"/>
    </xf>
    <xf numFmtId="3" fontId="12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78" fontId="98" fillId="0" borderId="10" xfId="338" applyNumberFormat="1" applyFont="1" applyFill="1" applyBorder="1" applyAlignment="1">
      <alignment horizontal="center" vertical="center" shrinkToFit="1"/>
    </xf>
    <xf numFmtId="178" fontId="98" fillId="0" borderId="7" xfId="338" applyNumberFormat="1" applyFont="1" applyFill="1" applyBorder="1" applyAlignment="1">
      <alignment horizontal="center" vertical="center" shrinkToFit="1"/>
    </xf>
    <xf numFmtId="178" fontId="98" fillId="0" borderId="8" xfId="338" applyNumberFormat="1" applyFont="1" applyFill="1" applyBorder="1" applyAlignment="1">
      <alignment horizontal="center" vertical="center" shrinkToFit="1"/>
    </xf>
    <xf numFmtId="178" fontId="121" fillId="0" borderId="0" xfId="0" applyNumberFormat="1" applyFont="1" applyFill="1"/>
    <xf numFmtId="0" fontId="121" fillId="0" borderId="0" xfId="0" applyFont="1" applyFill="1"/>
    <xf numFmtId="0" fontId="100" fillId="0" borderId="0" xfId="0" applyFont="1" applyFill="1"/>
    <xf numFmtId="0" fontId="19" fillId="0" borderId="30" xfId="0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25" fillId="0" borderId="0" xfId="0" applyFont="1" applyFill="1"/>
    <xf numFmtId="178" fontId="28" fillId="0" borderId="0" xfId="338" applyNumberFormat="1" applyFont="1" applyFill="1" applyAlignment="1">
      <alignment horizontal="center" vertical="center" shrinkToFit="1"/>
    </xf>
    <xf numFmtId="178" fontId="28" fillId="0" borderId="5" xfId="338" applyNumberFormat="1" applyFont="1" applyFill="1" applyBorder="1" applyAlignment="1">
      <alignment horizontal="center" vertical="center" shrinkToFit="1"/>
    </xf>
    <xf numFmtId="178" fontId="116" fillId="0" borderId="0" xfId="442" applyNumberFormat="1" applyFont="1" applyFill="1" applyAlignment="1">
      <alignment horizontal="center" vertical="center" shrinkToFit="1"/>
    </xf>
    <xf numFmtId="3" fontId="15" fillId="0" borderId="0" xfId="0" applyNumberFormat="1" applyFont="1" applyAlignment="1">
      <alignment horizontal="center" vertical="center"/>
    </xf>
    <xf numFmtId="0" fontId="19" fillId="28" borderId="6" xfId="0" applyFont="1" applyFill="1" applyBorder="1" applyAlignment="1">
      <alignment horizontal="center" vertical="center"/>
    </xf>
    <xf numFmtId="0" fontId="19" fillId="28" borderId="5" xfId="0" applyFont="1" applyFill="1" applyBorder="1" applyAlignment="1">
      <alignment horizontal="center" vertical="center"/>
    </xf>
    <xf numFmtId="0" fontId="19" fillId="28" borderId="0" xfId="0" applyFont="1" applyFill="1" applyAlignment="1">
      <alignment horizontal="center" vertical="center"/>
    </xf>
    <xf numFmtId="0" fontId="18" fillId="28" borderId="33" xfId="0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 wrapText="1"/>
    </xf>
    <xf numFmtId="0" fontId="18" fillId="28" borderId="9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0" fontId="19" fillId="28" borderId="34" xfId="0" applyFont="1" applyFill="1" applyBorder="1" applyAlignment="1">
      <alignment horizontal="center" vertical="center"/>
    </xf>
    <xf numFmtId="0" fontId="19" fillId="28" borderId="47" xfId="0" applyFont="1" applyFill="1" applyBorder="1" applyAlignment="1">
      <alignment horizontal="center" vertical="center"/>
    </xf>
    <xf numFmtId="0" fontId="19" fillId="28" borderId="31" xfId="0" applyFont="1" applyFill="1" applyBorder="1" applyAlignment="1">
      <alignment horizontal="center" vertical="center"/>
    </xf>
    <xf numFmtId="0" fontId="19" fillId="28" borderId="7" xfId="0" applyFont="1" applyFill="1" applyBorder="1" applyAlignment="1">
      <alignment horizontal="center" vertical="center" shrinkToFit="1"/>
    </xf>
    <xf numFmtId="0" fontId="19" fillId="28" borderId="8" xfId="0" applyFont="1" applyFill="1" applyBorder="1" applyAlignment="1">
      <alignment horizontal="center" vertical="center" shrinkToFit="1"/>
    </xf>
    <xf numFmtId="0" fontId="111" fillId="0" borderId="0" xfId="0" applyFont="1" applyAlignment="1">
      <alignment horizontal="center" vertical="center"/>
    </xf>
    <xf numFmtId="3" fontId="1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3" fontId="105" fillId="0" borderId="0" xfId="0" applyNumberFormat="1" applyFont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28" borderId="14" xfId="0" applyFont="1" applyFill="1" applyBorder="1" applyAlignment="1">
      <alignment horizontal="center" vertical="center"/>
    </xf>
    <xf numFmtId="178" fontId="98" fillId="0" borderId="7" xfId="0" applyNumberFormat="1" applyFont="1" applyFill="1" applyBorder="1" applyAlignment="1">
      <alignment horizontal="center" vertical="center" shrinkToFit="1"/>
    </xf>
    <xf numFmtId="178" fontId="28" fillId="0" borderId="43" xfId="0" applyNumberFormat="1" applyFont="1" applyBorder="1" applyAlignment="1">
      <alignment horizontal="center" vertical="center" shrinkToFit="1"/>
    </xf>
    <xf numFmtId="178" fontId="28" fillId="0" borderId="49" xfId="0" applyNumberFormat="1" applyFont="1" applyBorder="1" applyAlignment="1">
      <alignment horizontal="center" vertical="center" shrinkToFit="1"/>
    </xf>
    <xf numFmtId="178" fontId="28" fillId="0" borderId="0" xfId="0" applyNumberFormat="1" applyFont="1" applyAlignment="1">
      <alignment horizontal="center" vertical="center" shrinkToFit="1"/>
    </xf>
    <xf numFmtId="0" fontId="102" fillId="28" borderId="14" xfId="2" applyFont="1" applyFill="1" applyBorder="1" applyAlignment="1">
      <alignment horizontal="center" vertical="center" wrapText="1"/>
    </xf>
    <xf numFmtId="3" fontId="102" fillId="28" borderId="33" xfId="2" applyNumberFormat="1" applyFont="1" applyFill="1" applyBorder="1" applyAlignment="1">
      <alignment horizontal="center" vertical="center" wrapText="1"/>
    </xf>
    <xf numFmtId="3" fontId="102" fillId="28" borderId="4" xfId="2" applyNumberFormat="1" applyFont="1" applyFill="1" applyBorder="1" applyAlignment="1">
      <alignment horizontal="center" vertical="center" wrapText="1"/>
    </xf>
    <xf numFmtId="3" fontId="102" fillId="28" borderId="9" xfId="2" applyNumberFormat="1" applyFont="1" applyFill="1" applyBorder="1" applyAlignment="1">
      <alignment horizontal="center" vertical="center" wrapText="1"/>
    </xf>
    <xf numFmtId="3" fontId="102" fillId="28" borderId="28" xfId="2" applyNumberFormat="1" applyFont="1" applyFill="1" applyBorder="1" applyAlignment="1">
      <alignment horizontal="center" vertical="center" wrapText="1"/>
    </xf>
    <xf numFmtId="3" fontId="102" fillId="28" borderId="30" xfId="2" applyNumberFormat="1" applyFont="1" applyFill="1" applyBorder="1" applyAlignment="1">
      <alignment horizontal="center" vertical="center" wrapText="1"/>
    </xf>
    <xf numFmtId="0" fontId="102" fillId="28" borderId="28" xfId="2" applyFont="1" applyFill="1" applyBorder="1" applyAlignment="1">
      <alignment horizontal="center" vertical="center" wrapText="1"/>
    </xf>
    <xf numFmtId="0" fontId="102" fillId="28" borderId="29" xfId="2" applyFont="1" applyFill="1" applyBorder="1" applyAlignment="1">
      <alignment horizontal="center" vertical="center" wrapText="1"/>
    </xf>
    <xf numFmtId="3" fontId="102" fillId="28" borderId="14" xfId="2" applyNumberFormat="1" applyFont="1" applyFill="1" applyBorder="1" applyAlignment="1">
      <alignment horizontal="center" vertical="center" wrapText="1"/>
    </xf>
    <xf numFmtId="3" fontId="102" fillId="28" borderId="14" xfId="2" applyNumberFormat="1" applyFont="1" applyFill="1" applyBorder="1" applyAlignment="1">
      <alignment horizontal="center" vertical="center"/>
    </xf>
    <xf numFmtId="3" fontId="102" fillId="28" borderId="47" xfId="2" applyNumberFormat="1" applyFont="1" applyFill="1" applyBorder="1" applyAlignment="1">
      <alignment horizontal="center" vertical="center" wrapText="1"/>
    </xf>
    <xf numFmtId="3" fontId="102" fillId="28" borderId="8" xfId="2" applyNumberFormat="1" applyFont="1" applyFill="1" applyBorder="1" applyAlignment="1">
      <alignment horizontal="center" vertical="center" wrapText="1"/>
    </xf>
    <xf numFmtId="3" fontId="102" fillId="28" borderId="34" xfId="2" applyNumberFormat="1" applyFont="1" applyFill="1" applyBorder="1" applyAlignment="1">
      <alignment horizontal="center" vertical="center" wrapText="1"/>
    </xf>
    <xf numFmtId="3" fontId="102" fillId="28" borderId="10" xfId="2" applyNumberFormat="1" applyFont="1" applyFill="1" applyBorder="1" applyAlignment="1">
      <alignment horizontal="center" vertical="center" wrapText="1"/>
    </xf>
    <xf numFmtId="0" fontId="102" fillId="28" borderId="6" xfId="2" applyFont="1" applyFill="1" applyBorder="1" applyAlignment="1">
      <alignment horizontal="center" vertical="center" wrapText="1"/>
    </xf>
    <xf numFmtId="0" fontId="102" fillId="28" borderId="5" xfId="2" applyFont="1" applyFill="1" applyBorder="1" applyAlignment="1">
      <alignment horizontal="center" vertical="center" wrapText="1"/>
    </xf>
    <xf numFmtId="0" fontId="102" fillId="28" borderId="10" xfId="2" applyFont="1" applyFill="1" applyBorder="1" applyAlignment="1">
      <alignment horizontal="center" vertical="center" wrapText="1"/>
    </xf>
    <xf numFmtId="0" fontId="102" fillId="28" borderId="8" xfId="2" applyFont="1" applyFill="1" applyBorder="1" applyAlignment="1">
      <alignment horizontal="center" vertical="center" wrapText="1"/>
    </xf>
    <xf numFmtId="0" fontId="102" fillId="28" borderId="9" xfId="2" applyFont="1" applyFill="1" applyBorder="1" applyAlignment="1">
      <alignment horizontal="center" vertical="center" wrapText="1"/>
    </xf>
    <xf numFmtId="178" fontId="28" fillId="0" borderId="0" xfId="430" applyNumberFormat="1" applyFont="1" applyAlignment="1">
      <alignment horizontal="center" vertical="center" shrinkToFit="1"/>
    </xf>
    <xf numFmtId="178" fontId="28" fillId="0" borderId="5" xfId="430" applyNumberFormat="1" applyFont="1" applyBorder="1" applyAlignment="1">
      <alignment horizontal="center" vertical="center" shrinkToFit="1"/>
    </xf>
    <xf numFmtId="178" fontId="28" fillId="0" borderId="45" xfId="2" applyNumberFormat="1" applyFont="1" applyBorder="1" applyAlignment="1">
      <alignment horizontal="center" vertical="center" shrinkToFit="1"/>
    </xf>
    <xf numFmtId="178" fontId="28" fillId="0" borderId="53" xfId="2" applyNumberFormat="1" applyFont="1" applyBorder="1" applyAlignment="1">
      <alignment horizontal="center" vertical="center" shrinkToFit="1"/>
    </xf>
    <xf numFmtId="0" fontId="102" fillId="28" borderId="33" xfId="0" applyFont="1" applyFill="1" applyBorder="1" applyAlignment="1">
      <alignment horizontal="center" vertical="center" wrapText="1"/>
    </xf>
    <xf numFmtId="0" fontId="102" fillId="28" borderId="9" xfId="0" applyFont="1" applyFill="1" applyBorder="1" applyAlignment="1">
      <alignment horizontal="center" vertical="center" wrapText="1"/>
    </xf>
    <xf numFmtId="178" fontId="28" fillId="0" borderId="7" xfId="0" applyNumberFormat="1" applyFont="1" applyBorder="1" applyAlignment="1">
      <alignment horizontal="center" vertical="center" shrinkToFit="1"/>
    </xf>
    <xf numFmtId="178" fontId="28" fillId="0" borderId="8" xfId="0" applyNumberFormat="1" applyFont="1" applyBorder="1" applyAlignment="1">
      <alignment horizontal="center" vertical="center" shrinkToFit="1"/>
    </xf>
    <xf numFmtId="0" fontId="102" fillId="28" borderId="9" xfId="0" applyFont="1" applyFill="1" applyBorder="1" applyAlignment="1">
      <alignment horizontal="center" vertical="center"/>
    </xf>
    <xf numFmtId="0" fontId="102" fillId="28" borderId="28" xfId="0" applyFont="1" applyFill="1" applyBorder="1" applyAlignment="1">
      <alignment horizontal="center" vertical="center" wrapText="1"/>
    </xf>
    <xf numFmtId="0" fontId="102" fillId="28" borderId="30" xfId="0" applyFont="1" applyFill="1" applyBorder="1" applyAlignment="1">
      <alignment horizontal="center" vertical="center" wrapText="1"/>
    </xf>
    <xf numFmtId="3" fontId="102" fillId="28" borderId="28" xfId="0" applyNumberFormat="1" applyFont="1" applyFill="1" applyBorder="1" applyAlignment="1">
      <alignment horizontal="center" vertical="center" wrapText="1"/>
    </xf>
    <xf numFmtId="3" fontId="102" fillId="28" borderId="29" xfId="0" applyNumberFormat="1" applyFont="1" applyFill="1" applyBorder="1" applyAlignment="1">
      <alignment horizontal="center" vertical="center" wrapText="1"/>
    </xf>
    <xf numFmtId="3" fontId="102" fillId="28" borderId="30" xfId="0" applyNumberFormat="1" applyFont="1" applyFill="1" applyBorder="1" applyAlignment="1">
      <alignment horizontal="center" vertical="center" wrapText="1"/>
    </xf>
    <xf numFmtId="3" fontId="102" fillId="28" borderId="28" xfId="0" applyNumberFormat="1" applyFont="1" applyFill="1" applyBorder="1" applyAlignment="1">
      <alignment horizontal="center" vertical="center"/>
    </xf>
    <xf numFmtId="3" fontId="102" fillId="28" borderId="29" xfId="0" applyNumberFormat="1" applyFont="1" applyFill="1" applyBorder="1" applyAlignment="1">
      <alignment horizontal="center" vertical="center"/>
    </xf>
    <xf numFmtId="3" fontId="102" fillId="28" borderId="30" xfId="0" applyNumberFormat="1" applyFont="1" applyFill="1" applyBorder="1" applyAlignment="1">
      <alignment horizontal="center" vertical="center"/>
    </xf>
    <xf numFmtId="0" fontId="110" fillId="28" borderId="33" xfId="0" applyFont="1" applyFill="1" applyBorder="1" applyAlignment="1">
      <alignment horizontal="center" vertical="center" wrapText="1"/>
    </xf>
    <xf numFmtId="0" fontId="98" fillId="0" borderId="7" xfId="2" applyFont="1" applyBorder="1" applyAlignment="1">
      <alignment horizontal="center" vertical="center" wrapText="1"/>
    </xf>
    <xf numFmtId="0" fontId="98" fillId="0" borderId="8" xfId="2" applyFont="1" applyBorder="1" applyAlignment="1">
      <alignment horizontal="center" vertical="center" wrapText="1"/>
    </xf>
    <xf numFmtId="176" fontId="102" fillId="28" borderId="33" xfId="0" applyNumberFormat="1" applyFont="1" applyFill="1" applyBorder="1" applyAlignment="1">
      <alignment horizontal="center" vertical="center" wrapText="1"/>
    </xf>
    <xf numFmtId="176" fontId="102" fillId="28" borderId="4" xfId="0" applyNumberFormat="1" applyFont="1" applyFill="1" applyBorder="1" applyAlignment="1">
      <alignment horizontal="center" vertical="center"/>
    </xf>
    <xf numFmtId="176" fontId="102" fillId="28" borderId="9" xfId="0" applyNumberFormat="1" applyFont="1" applyFill="1" applyBorder="1" applyAlignment="1">
      <alignment horizontal="center" vertical="center"/>
    </xf>
    <xf numFmtId="178" fontId="28" fillId="0" borderId="7" xfId="0" applyNumberFormat="1" applyFont="1" applyBorder="1" applyAlignment="1">
      <alignment horizontal="center" vertical="center"/>
    </xf>
    <xf numFmtId="178" fontId="28" fillId="0" borderId="8" xfId="0" applyNumberFormat="1" applyFont="1" applyBorder="1" applyAlignment="1">
      <alignment horizontal="center" vertical="center"/>
    </xf>
    <xf numFmtId="0" fontId="102" fillId="28" borderId="11" xfId="0" applyFont="1" applyFill="1" applyBorder="1" applyAlignment="1">
      <alignment horizontal="center" vertical="center" wrapText="1"/>
    </xf>
    <xf numFmtId="0" fontId="102" fillId="28" borderId="13" xfId="0" applyFont="1" applyFill="1" applyBorder="1" applyAlignment="1">
      <alignment horizontal="center" vertical="center" wrapText="1"/>
    </xf>
    <xf numFmtId="0" fontId="102" fillId="28" borderId="12" xfId="0" applyFont="1" applyFill="1" applyBorder="1" applyAlignment="1">
      <alignment horizontal="center" vertical="center" wrapText="1"/>
    </xf>
    <xf numFmtId="3" fontId="102" fillId="28" borderId="3" xfId="0" applyNumberFormat="1" applyFont="1" applyFill="1" applyBorder="1" applyAlignment="1">
      <alignment horizontal="center" vertical="center"/>
    </xf>
    <xf numFmtId="3" fontId="102" fillId="28" borderId="1" xfId="0" applyNumberFormat="1" applyFont="1" applyFill="1" applyBorder="1" applyAlignment="1">
      <alignment horizontal="center" vertical="center"/>
    </xf>
    <xf numFmtId="3" fontId="102" fillId="28" borderId="2" xfId="0" applyNumberFormat="1" applyFont="1" applyFill="1" applyBorder="1" applyAlignment="1">
      <alignment horizontal="center" vertical="center"/>
    </xf>
    <xf numFmtId="0" fontId="102" fillId="28" borderId="33" xfId="2" applyFont="1" applyFill="1" applyBorder="1" applyAlignment="1">
      <alignment horizontal="center" vertical="center" wrapText="1"/>
    </xf>
    <xf numFmtId="3" fontId="102" fillId="28" borderId="6" xfId="0" applyNumberFormat="1" applyFont="1" applyFill="1" applyBorder="1" applyAlignment="1">
      <alignment horizontal="center" vertical="center"/>
    </xf>
    <xf numFmtId="3" fontId="102" fillId="28" borderId="0" xfId="0" applyNumberFormat="1" applyFont="1" applyFill="1" applyAlignment="1">
      <alignment horizontal="center" vertical="center"/>
    </xf>
    <xf numFmtId="3" fontId="102" fillId="28" borderId="5" xfId="0" applyNumberFormat="1" applyFont="1" applyFill="1" applyBorder="1" applyAlignment="1">
      <alignment horizontal="center" vertical="center"/>
    </xf>
    <xf numFmtId="3" fontId="102" fillId="28" borderId="13" xfId="0" applyNumberFormat="1" applyFont="1" applyFill="1" applyBorder="1" applyAlignment="1">
      <alignment horizontal="center" vertical="center"/>
    </xf>
    <xf numFmtId="3" fontId="102" fillId="28" borderId="12" xfId="0" applyNumberFormat="1" applyFont="1" applyFill="1" applyBorder="1" applyAlignment="1">
      <alignment horizontal="center" vertical="center"/>
    </xf>
    <xf numFmtId="3" fontId="110" fillId="28" borderId="3" xfId="0" applyNumberFormat="1" applyFont="1" applyFill="1" applyBorder="1" applyAlignment="1">
      <alignment horizontal="center" vertical="center" wrapText="1"/>
    </xf>
    <xf numFmtId="3" fontId="110" fillId="28" borderId="1" xfId="0" applyNumberFormat="1" applyFont="1" applyFill="1" applyBorder="1" applyAlignment="1">
      <alignment horizontal="center" vertical="center" wrapText="1"/>
    </xf>
    <xf numFmtId="3" fontId="110" fillId="28" borderId="2" xfId="0" applyNumberFormat="1" applyFont="1" applyFill="1" applyBorder="1" applyAlignment="1">
      <alignment horizontal="center" vertical="center" wrapText="1"/>
    </xf>
    <xf numFmtId="3" fontId="110" fillId="28" borderId="10" xfId="0" applyNumberFormat="1" applyFont="1" applyFill="1" applyBorder="1" applyAlignment="1">
      <alignment horizontal="center" vertical="center" wrapText="1"/>
    </xf>
    <xf numFmtId="3" fontId="110" fillId="28" borderId="7" xfId="0" applyNumberFormat="1" applyFont="1" applyFill="1" applyBorder="1" applyAlignment="1">
      <alignment horizontal="center" vertical="center" wrapText="1"/>
    </xf>
    <xf numFmtId="3" fontId="110" fillId="28" borderId="8" xfId="0" applyNumberFormat="1" applyFont="1" applyFill="1" applyBorder="1" applyAlignment="1">
      <alignment horizontal="center" vertical="center" wrapText="1"/>
    </xf>
    <xf numFmtId="3" fontId="102" fillId="28" borderId="11" xfId="0" applyNumberFormat="1" applyFont="1" applyFill="1" applyBorder="1" applyAlignment="1">
      <alignment horizontal="center" vertical="center" wrapText="1"/>
    </xf>
    <xf numFmtId="3" fontId="102" fillId="28" borderId="13" xfId="0" applyNumberFormat="1" applyFont="1" applyFill="1" applyBorder="1" applyAlignment="1">
      <alignment horizontal="center" vertical="center" wrapText="1"/>
    </xf>
    <xf numFmtId="3" fontId="102" fillId="28" borderId="12" xfId="0" applyNumberFormat="1" applyFont="1" applyFill="1" applyBorder="1" applyAlignment="1">
      <alignment horizontal="center" vertical="center" wrapText="1"/>
    </xf>
    <xf numFmtId="0" fontId="102" fillId="28" borderId="32" xfId="0" applyFont="1" applyFill="1" applyBorder="1" applyAlignment="1">
      <alignment horizontal="center" vertical="center"/>
    </xf>
    <xf numFmtId="0" fontId="102" fillId="28" borderId="5" xfId="0" applyFont="1" applyFill="1" applyBorder="1" applyAlignment="1">
      <alignment horizontal="center" vertical="center"/>
    </xf>
    <xf numFmtId="0" fontId="102" fillId="28" borderId="8" xfId="0" applyFont="1" applyFill="1" applyBorder="1" applyAlignment="1">
      <alignment horizontal="center" vertical="center"/>
    </xf>
    <xf numFmtId="0" fontId="102" fillId="28" borderId="33" xfId="2" applyFont="1" applyFill="1" applyBorder="1" applyAlignment="1">
      <alignment horizontal="center" vertical="center"/>
    </xf>
    <xf numFmtId="0" fontId="102" fillId="28" borderId="30" xfId="2" applyFont="1" applyFill="1" applyBorder="1" applyAlignment="1">
      <alignment horizontal="center" vertical="center" wrapText="1"/>
    </xf>
    <xf numFmtId="0" fontId="19" fillId="28" borderId="28" xfId="0" applyFont="1" applyFill="1" applyBorder="1" applyAlignment="1">
      <alignment horizontal="center" vertical="center"/>
    </xf>
    <xf numFmtId="0" fontId="19" fillId="28" borderId="29" xfId="0" applyFont="1" applyFill="1" applyBorder="1" applyAlignment="1">
      <alignment vertical="center"/>
    </xf>
    <xf numFmtId="0" fontId="19" fillId="28" borderId="29" xfId="0" applyFont="1" applyFill="1" applyBorder="1" applyAlignment="1">
      <alignment horizontal="center" vertical="center"/>
    </xf>
    <xf numFmtId="0" fontId="19" fillId="28" borderId="30" xfId="0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right"/>
    </xf>
    <xf numFmtId="0" fontId="114" fillId="0" borderId="0" xfId="0" applyFont="1" applyAlignment="1">
      <alignment horizontal="center" vertical="center"/>
    </xf>
    <xf numFmtId="0" fontId="19" fillId="28" borderId="33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/>
    </xf>
    <xf numFmtId="0" fontId="19" fillId="28" borderId="9" xfId="0" applyFont="1" applyFill="1" applyBorder="1" applyAlignment="1">
      <alignment horizontal="center" vertical="center" wrapText="1"/>
    </xf>
    <xf numFmtId="0" fontId="19" fillId="28" borderId="47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 wrapText="1"/>
    </xf>
    <xf numFmtId="0" fontId="19" fillId="28" borderId="8" xfId="0" applyFont="1" applyFill="1" applyBorder="1" applyAlignment="1">
      <alignment horizontal="center" vertical="center" wrapText="1"/>
    </xf>
    <xf numFmtId="0" fontId="11" fillId="28" borderId="33" xfId="0" applyFont="1" applyFill="1" applyBorder="1" applyAlignment="1">
      <alignment horizontal="center" vertical="center" wrapText="1"/>
    </xf>
    <xf numFmtId="0" fontId="11" fillId="28" borderId="4" xfId="0" applyFont="1" applyFill="1" applyBorder="1" applyAlignment="1">
      <alignment horizontal="center" vertical="center" wrapText="1"/>
    </xf>
    <xf numFmtId="0" fontId="11" fillId="28" borderId="9" xfId="0" applyFont="1" applyFill="1" applyBorder="1" applyAlignment="1">
      <alignment horizontal="center" vertical="center" wrapText="1"/>
    </xf>
    <xf numFmtId="178" fontId="28" fillId="0" borderId="0" xfId="338" applyNumberFormat="1" applyFont="1" applyAlignment="1">
      <alignment horizontal="center" vertical="center" wrapText="1" shrinkToFit="1"/>
    </xf>
    <xf numFmtId="178" fontId="98" fillId="0" borderId="0" xfId="338" applyNumberFormat="1" applyFont="1" applyAlignment="1">
      <alignment horizontal="center" vertical="center" wrapText="1" shrinkToFit="1"/>
    </xf>
    <xf numFmtId="0" fontId="13" fillId="0" borderId="0" xfId="0" applyFont="1" applyAlignment="1">
      <alignment horizontal="left" vertical="top"/>
    </xf>
    <xf numFmtId="0" fontId="19" fillId="28" borderId="14" xfId="0" applyFont="1" applyFill="1" applyBorder="1" applyAlignment="1">
      <alignment vertical="center"/>
    </xf>
    <xf numFmtId="176" fontId="15" fillId="0" borderId="7" xfId="0" applyNumberFormat="1" applyFont="1" applyBorder="1" applyAlignment="1">
      <alignment horizontal="right"/>
    </xf>
    <xf numFmtId="0" fontId="0" fillId="0" borderId="7" xfId="0" applyBorder="1"/>
    <xf numFmtId="178" fontId="28" fillId="0" borderId="31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/>
    </xf>
    <xf numFmtId="0" fontId="19" fillId="28" borderId="28" xfId="0" applyFont="1" applyFill="1" applyBorder="1" applyAlignment="1" applyProtection="1">
      <alignment horizontal="center" vertical="center" wrapText="1"/>
      <protection locked="0"/>
    </xf>
    <xf numFmtId="0" fontId="19" fillId="28" borderId="29" xfId="0" applyFont="1" applyFill="1" applyBorder="1" applyAlignment="1" applyProtection="1">
      <alignment horizontal="center" vertical="center"/>
      <protection locked="0"/>
    </xf>
    <xf numFmtId="0" fontId="19" fillId="28" borderId="30" xfId="0" applyFont="1" applyFill="1" applyBorder="1" applyAlignment="1" applyProtection="1">
      <alignment horizontal="center" vertical="center"/>
      <protection locked="0"/>
    </xf>
    <xf numFmtId="0" fontId="19" fillId="28" borderId="33" xfId="0" applyFont="1" applyFill="1" applyBorder="1" applyAlignment="1" applyProtection="1">
      <alignment horizontal="center" vertical="center" wrapText="1"/>
      <protection locked="0"/>
    </xf>
    <xf numFmtId="0" fontId="19" fillId="28" borderId="9" xfId="0" applyFont="1" applyFill="1" applyBorder="1" applyAlignment="1" applyProtection="1">
      <alignment horizontal="center" vertical="center" wrapText="1"/>
      <protection locked="0"/>
    </xf>
    <xf numFmtId="176" fontId="19" fillId="28" borderId="33" xfId="0" applyNumberFormat="1" applyFont="1" applyFill="1" applyBorder="1" applyAlignment="1" applyProtection="1">
      <alignment horizontal="center" vertical="center" wrapText="1"/>
      <protection locked="0"/>
    </xf>
    <xf numFmtId="176" fontId="19" fillId="28" borderId="9" xfId="0" applyNumberFormat="1" applyFont="1" applyFill="1" applyBorder="1" applyAlignment="1" applyProtection="1">
      <alignment horizontal="center" vertical="center" wrapText="1"/>
      <protection locked="0"/>
    </xf>
    <xf numFmtId="3" fontId="105" fillId="0" borderId="0" xfId="0" applyNumberFormat="1" applyFont="1" applyAlignment="1">
      <alignment horizontal="center"/>
    </xf>
    <xf numFmtId="176" fontId="19" fillId="28" borderId="14" xfId="0" applyNumberFormat="1" applyFont="1" applyFill="1" applyBorder="1" applyAlignment="1">
      <alignment horizontal="center" vertical="center" wrapText="1"/>
    </xf>
    <xf numFmtId="176" fontId="19" fillId="28" borderId="14" xfId="0" applyNumberFormat="1" applyFont="1" applyFill="1" applyBorder="1" applyAlignment="1">
      <alignment horizontal="center" vertical="center"/>
    </xf>
    <xf numFmtId="3" fontId="19" fillId="28" borderId="14" xfId="0" quotePrefix="1" applyNumberFormat="1" applyFont="1" applyFill="1" applyBorder="1" applyAlignment="1">
      <alignment horizontal="center" vertical="center"/>
    </xf>
    <xf numFmtId="3" fontId="19" fillId="28" borderId="14" xfId="0" applyNumberFormat="1" applyFont="1" applyFill="1" applyBorder="1" applyAlignment="1">
      <alignment horizontal="center" vertical="center"/>
    </xf>
    <xf numFmtId="3" fontId="19" fillId="28" borderId="37" xfId="0" applyNumberFormat="1" applyFont="1" applyFill="1" applyBorder="1" applyAlignment="1">
      <alignment horizontal="center" vertical="center" shrinkToFit="1"/>
    </xf>
    <xf numFmtId="3" fontId="19" fillId="28" borderId="38" xfId="0" applyNumberFormat="1" applyFont="1" applyFill="1" applyBorder="1" applyAlignment="1">
      <alignment horizontal="center" vertical="center" shrinkToFit="1"/>
    </xf>
    <xf numFmtId="3" fontId="19" fillId="28" borderId="39" xfId="0" applyNumberFormat="1" applyFont="1" applyFill="1" applyBorder="1" applyAlignment="1">
      <alignment horizontal="center" vertical="center" shrinkToFit="1"/>
    </xf>
    <xf numFmtId="3" fontId="19" fillId="28" borderId="14" xfId="0" applyNumberFormat="1" applyFont="1" applyFill="1" applyBorder="1" applyAlignment="1">
      <alignment horizontal="center" vertical="center" shrinkToFit="1"/>
    </xf>
    <xf numFmtId="0" fontId="111" fillId="0" borderId="0" xfId="0" applyFont="1" applyAlignment="1">
      <alignment horizontal="center"/>
    </xf>
    <xf numFmtId="178" fontId="28" fillId="0" borderId="6" xfId="338" applyNumberFormat="1" applyFont="1" applyBorder="1" applyAlignment="1">
      <alignment horizontal="center" vertical="center" shrinkToFit="1"/>
    </xf>
    <xf numFmtId="178" fontId="28" fillId="0" borderId="0" xfId="338" applyNumberFormat="1" applyFont="1" applyAlignment="1">
      <alignment horizontal="center" vertical="center" shrinkToFit="1"/>
    </xf>
    <xf numFmtId="0" fontId="102" fillId="0" borderId="0" xfId="0" quotePrefix="1" applyFont="1" applyAlignment="1">
      <alignment horizontal="left" vertical="center" wrapText="1"/>
    </xf>
    <xf numFmtId="0" fontId="102" fillId="0" borderId="0" xfId="0" quotePrefix="1" applyFont="1" applyAlignment="1">
      <alignment horizontal="left" vertical="center"/>
    </xf>
    <xf numFmtId="3" fontId="13" fillId="0" borderId="0" xfId="0" applyNumberFormat="1" applyFont="1" applyAlignment="1">
      <alignment horizontal="right"/>
    </xf>
    <xf numFmtId="178" fontId="98" fillId="0" borderId="7" xfId="338" applyNumberFormat="1" applyFont="1" applyBorder="1" applyAlignment="1">
      <alignment horizontal="center" vertical="center" shrinkToFit="1"/>
    </xf>
    <xf numFmtId="178" fontId="28" fillId="0" borderId="5" xfId="338" applyNumberFormat="1" applyFont="1" applyBorder="1" applyAlignment="1">
      <alignment horizontal="center" vertical="center" shrinkToFit="1"/>
    </xf>
    <xf numFmtId="178" fontId="28" fillId="0" borderId="34" xfId="0" applyNumberFormat="1" applyFont="1" applyBorder="1" applyAlignment="1">
      <alignment horizontal="center" vertical="center" shrinkToFit="1"/>
    </xf>
    <xf numFmtId="178" fontId="28" fillId="0" borderId="31" xfId="0" applyNumberFormat="1" applyFont="1" applyBorder="1" applyAlignment="1">
      <alignment horizontal="center" vertical="center" shrinkToFit="1"/>
    </xf>
    <xf numFmtId="178" fontId="28" fillId="0" borderId="47" xfId="0" applyNumberFormat="1" applyFont="1" applyBorder="1" applyAlignment="1">
      <alignment horizontal="center" vertical="center" shrinkToFit="1"/>
    </xf>
    <xf numFmtId="178" fontId="28" fillId="0" borderId="0" xfId="438" applyNumberFormat="1" applyFont="1" applyAlignment="1">
      <alignment horizontal="center" vertical="center" shrinkToFit="1"/>
    </xf>
    <xf numFmtId="178" fontId="28" fillId="0" borderId="5" xfId="438" applyNumberFormat="1" applyFont="1" applyBorder="1" applyAlignment="1">
      <alignment horizontal="center" vertical="center" shrinkToFit="1"/>
    </xf>
    <xf numFmtId="178" fontId="98" fillId="0" borderId="10" xfId="438" applyNumberFormat="1" applyFont="1" applyBorder="1" applyAlignment="1">
      <alignment horizontal="center" vertical="center" shrinkToFit="1"/>
    </xf>
    <xf numFmtId="178" fontId="98" fillId="0" borderId="7" xfId="438" applyNumberFormat="1" applyFont="1" applyBorder="1" applyAlignment="1">
      <alignment horizontal="center" vertical="center" shrinkToFit="1"/>
    </xf>
    <xf numFmtId="178" fontId="98" fillId="0" borderId="8" xfId="438" applyNumberFormat="1" applyFont="1" applyBorder="1" applyAlignment="1">
      <alignment horizontal="center" vertical="center" shrinkToFit="1"/>
    </xf>
    <xf numFmtId="178" fontId="28" fillId="0" borderId="6" xfId="438" applyNumberFormat="1" applyFont="1" applyBorder="1" applyAlignment="1">
      <alignment horizontal="center" vertical="center" shrinkToFit="1"/>
    </xf>
    <xf numFmtId="0" fontId="19" fillId="28" borderId="30" xfId="0" applyFont="1" applyFill="1" applyBorder="1" applyAlignment="1">
      <alignment horizontal="center" vertical="center" wrapText="1"/>
    </xf>
    <xf numFmtId="178" fontId="98" fillId="0" borderId="10" xfId="338" applyNumberFormat="1" applyFont="1" applyBorder="1" applyAlignment="1">
      <alignment horizontal="center" vertical="center" shrinkToFit="1"/>
    </xf>
    <xf numFmtId="178" fontId="98" fillId="0" borderId="8" xfId="338" applyNumberFormat="1" applyFont="1" applyBorder="1" applyAlignment="1">
      <alignment horizontal="center" vertical="center" shrinkToFit="1"/>
    </xf>
    <xf numFmtId="0" fontId="19" fillId="28" borderId="14" xfId="0" quotePrefix="1" applyFont="1" applyFill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 vertical="center" wrapText="1" shrinkToFit="1"/>
    </xf>
    <xf numFmtId="0" fontId="19" fillId="28" borderId="14" xfId="0" applyFont="1" applyFill="1" applyBorder="1" applyAlignment="1">
      <alignment horizontal="center" vertical="center" shrinkToFit="1"/>
    </xf>
    <xf numFmtId="0" fontId="19" fillId="28" borderId="4" xfId="0" applyFont="1" applyFill="1" applyBorder="1" applyAlignment="1">
      <alignment horizontal="center" vertical="center"/>
    </xf>
    <xf numFmtId="0" fontId="19" fillId="28" borderId="9" xfId="0" applyFont="1" applyFill="1" applyBorder="1" applyAlignment="1">
      <alignment horizontal="center" vertical="center"/>
    </xf>
    <xf numFmtId="0" fontId="19" fillId="28" borderId="34" xfId="0" applyFont="1" applyFill="1" applyBorder="1" applyAlignment="1">
      <alignment horizontal="center" vertical="center" wrapText="1"/>
    </xf>
    <xf numFmtId="0" fontId="19" fillId="28" borderId="10" xfId="0" applyFont="1" applyFill="1" applyBorder="1" applyAlignment="1">
      <alignment horizontal="center" vertical="center" wrapText="1"/>
    </xf>
    <xf numFmtId="0" fontId="18" fillId="28" borderId="28" xfId="0" applyFont="1" applyFill="1" applyBorder="1" applyAlignment="1">
      <alignment horizontal="center" vertical="center" wrapText="1"/>
    </xf>
    <xf numFmtId="0" fontId="18" fillId="28" borderId="30" xfId="0" applyFont="1" applyFill="1" applyBorder="1" applyAlignment="1">
      <alignment horizontal="center" vertical="center"/>
    </xf>
    <xf numFmtId="0" fontId="18" fillId="28" borderId="29" xfId="0" applyFont="1" applyFill="1" applyBorder="1" applyAlignment="1">
      <alignment horizontal="center" vertical="center" wrapText="1"/>
    </xf>
    <xf numFmtId="0" fontId="18" fillId="28" borderId="34" xfId="0" applyFont="1" applyFill="1" applyBorder="1" applyAlignment="1">
      <alignment horizontal="center" vertical="center" wrapText="1"/>
    </xf>
    <xf numFmtId="0" fontId="18" fillId="28" borderId="47" xfId="0" applyFont="1" applyFill="1" applyBorder="1" applyAlignment="1">
      <alignment horizontal="center" vertical="center"/>
    </xf>
    <xf numFmtId="3" fontId="18" fillId="28" borderId="28" xfId="0" applyNumberFormat="1" applyFont="1" applyFill="1" applyBorder="1" applyAlignment="1">
      <alignment horizontal="center" vertical="center"/>
    </xf>
    <xf numFmtId="3" fontId="18" fillId="28" borderId="29" xfId="0" applyNumberFormat="1" applyFont="1" applyFill="1" applyBorder="1" applyAlignment="1">
      <alignment horizontal="center" vertical="center"/>
    </xf>
    <xf numFmtId="3" fontId="18" fillId="28" borderId="30" xfId="0" applyNumberFormat="1" applyFont="1" applyFill="1" applyBorder="1" applyAlignment="1">
      <alignment horizontal="center" vertical="center"/>
    </xf>
    <xf numFmtId="0" fontId="18" fillId="28" borderId="34" xfId="0" applyFont="1" applyFill="1" applyBorder="1" applyAlignment="1">
      <alignment horizontal="center" vertical="center"/>
    </xf>
    <xf numFmtId="0" fontId="18" fillId="28" borderId="30" xfId="0" applyFont="1" applyFill="1" applyBorder="1" applyAlignment="1">
      <alignment horizontal="center" vertical="center" wrapText="1"/>
    </xf>
    <xf numFmtId="0" fontId="18" fillId="28" borderId="29" xfId="0" applyFont="1" applyFill="1" applyBorder="1" applyAlignment="1">
      <alignment horizontal="center" vertical="center"/>
    </xf>
    <xf numFmtId="0" fontId="18" fillId="28" borderId="47" xfId="0" applyFont="1" applyFill="1" applyBorder="1" applyAlignment="1">
      <alignment horizontal="center" vertical="center" wrapText="1"/>
    </xf>
    <xf numFmtId="3" fontId="18" fillId="28" borderId="34" xfId="0" applyNumberFormat="1" applyFont="1" applyFill="1" applyBorder="1" applyAlignment="1">
      <alignment horizontal="center" vertical="center" wrapText="1"/>
    </xf>
    <xf numFmtId="3" fontId="18" fillId="28" borderId="47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178" fontId="131" fillId="0" borderId="7" xfId="338" applyNumberFormat="1" applyFont="1" applyBorder="1" applyAlignment="1">
      <alignment horizontal="center" vertical="center" shrinkToFit="1"/>
    </xf>
    <xf numFmtId="178" fontId="131" fillId="0" borderId="7" xfId="338" applyNumberFormat="1" applyFont="1" applyBorder="1" applyAlignment="1">
      <alignment horizontal="center" vertical="center"/>
    </xf>
    <xf numFmtId="178" fontId="131" fillId="0" borderId="7" xfId="0" applyNumberFormat="1" applyFont="1" applyBorder="1" applyAlignment="1">
      <alignment horizontal="center" vertical="center" shrinkToFit="1"/>
    </xf>
    <xf numFmtId="178" fontId="131" fillId="0" borderId="8" xfId="0" applyNumberFormat="1" applyFont="1" applyBorder="1" applyAlignment="1">
      <alignment horizontal="center" vertical="center" shrinkToFit="1"/>
    </xf>
    <xf numFmtId="178" fontId="131" fillId="0" borderId="52" xfId="338" applyNumberFormat="1" applyFont="1" applyBorder="1" applyAlignment="1">
      <alignment horizontal="center" vertical="center"/>
    </xf>
    <xf numFmtId="178" fontId="118" fillId="0" borderId="0" xfId="338" applyNumberFormat="1" applyFont="1" applyAlignment="1">
      <alignment horizontal="center" vertical="center"/>
    </xf>
    <xf numFmtId="178" fontId="118" fillId="0" borderId="5" xfId="338" applyNumberFormat="1" applyFont="1" applyBorder="1" applyAlignment="1">
      <alignment horizontal="center" vertical="center"/>
    </xf>
    <xf numFmtId="178" fontId="118" fillId="0" borderId="6" xfId="338" applyNumberFormat="1" applyFont="1" applyBorder="1" applyAlignment="1">
      <alignment horizontal="center" vertical="center"/>
    </xf>
    <xf numFmtId="178" fontId="118" fillId="0" borderId="0" xfId="338" applyNumberFormat="1" applyFont="1" applyAlignment="1">
      <alignment horizontal="center" vertical="center" shrinkToFit="1"/>
    </xf>
    <xf numFmtId="178" fontId="118" fillId="0" borderId="0" xfId="0" applyNumberFormat="1" applyFont="1" applyAlignment="1">
      <alignment horizontal="center" vertical="center" shrinkToFit="1"/>
    </xf>
    <xf numFmtId="178" fontId="118" fillId="0" borderId="5" xfId="0" applyNumberFormat="1" applyFont="1" applyBorder="1" applyAlignment="1">
      <alignment horizontal="center" vertical="center" shrinkToFit="1"/>
    </xf>
    <xf numFmtId="178" fontId="28" fillId="0" borderId="6" xfId="0" applyNumberFormat="1" applyFont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8" fontId="28" fillId="0" borderId="0" xfId="338" applyNumberFormat="1" applyFont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 shrinkToFit="1"/>
    </xf>
    <xf numFmtId="0" fontId="19" fillId="28" borderId="34" xfId="0" applyFont="1" applyFill="1" applyBorder="1" applyAlignment="1">
      <alignment horizontal="center" vertical="center" wrapText="1" shrinkToFit="1"/>
    </xf>
    <xf numFmtId="0" fontId="19" fillId="28" borderId="31" xfId="0" applyFont="1" applyFill="1" applyBorder="1" applyAlignment="1">
      <alignment horizontal="center" vertical="center" wrapText="1" shrinkToFit="1"/>
    </xf>
    <xf numFmtId="0" fontId="19" fillId="28" borderId="47" xfId="0" applyFont="1" applyFill="1" applyBorder="1" applyAlignment="1">
      <alignment horizontal="center" vertical="center" wrapText="1" shrinkToFit="1"/>
    </xf>
    <xf numFmtId="178" fontId="131" fillId="0" borderId="0" xfId="0" applyNumberFormat="1" applyFont="1" applyAlignment="1">
      <alignment horizontal="center" vertical="center" shrinkToFit="1"/>
    </xf>
    <xf numFmtId="0" fontId="19" fillId="28" borderId="33" xfId="0" applyFont="1" applyFill="1" applyBorder="1" applyAlignment="1">
      <alignment horizontal="center" vertical="center" wrapText="1" shrinkToFit="1"/>
    </xf>
    <xf numFmtId="0" fontId="19" fillId="28" borderId="4" xfId="0" applyFont="1" applyFill="1" applyBorder="1" applyAlignment="1">
      <alignment horizontal="center" vertical="center" wrapText="1" shrinkToFit="1"/>
    </xf>
    <xf numFmtId="0" fontId="19" fillId="28" borderId="9" xfId="0" applyFont="1" applyFill="1" applyBorder="1" applyAlignment="1">
      <alignment horizontal="center" vertical="center" wrapText="1" shrinkToFit="1"/>
    </xf>
    <xf numFmtId="0" fontId="19" fillId="28" borderId="29" xfId="0" applyFont="1" applyFill="1" applyBorder="1" applyAlignment="1">
      <alignment horizontal="center" vertical="center" wrapText="1"/>
    </xf>
    <xf numFmtId="0" fontId="19" fillId="28" borderId="31" xfId="0" applyFont="1" applyFill="1" applyBorder="1" applyAlignment="1">
      <alignment horizontal="center" vertical="center" wrapText="1"/>
    </xf>
    <xf numFmtId="0" fontId="19" fillId="28" borderId="28" xfId="0" applyFont="1" applyFill="1" applyBorder="1" applyAlignment="1">
      <alignment horizontal="center" vertical="center" wrapText="1"/>
    </xf>
    <xf numFmtId="0" fontId="19" fillId="28" borderId="7" xfId="0" applyFont="1" applyFill="1" applyBorder="1" applyAlignment="1">
      <alignment horizontal="center" vertical="center" wrapText="1"/>
    </xf>
    <xf numFmtId="0" fontId="19" fillId="28" borderId="10" xfId="0" applyFont="1" applyFill="1" applyBorder="1" applyAlignment="1">
      <alignment horizontal="center" vertical="center" wrapText="1" shrinkToFit="1"/>
    </xf>
    <xf numFmtId="0" fontId="19" fillId="28" borderId="8" xfId="0" applyFont="1" applyFill="1" applyBorder="1" applyAlignment="1">
      <alignment horizontal="center" vertical="center" wrapText="1" shrinkToFit="1"/>
    </xf>
    <xf numFmtId="0" fontId="19" fillId="28" borderId="28" xfId="0" applyFont="1" applyFill="1" applyBorder="1" applyAlignment="1">
      <alignment horizontal="center" vertical="center" wrapText="1" shrinkToFit="1"/>
    </xf>
    <xf numFmtId="0" fontId="19" fillId="28" borderId="30" xfId="0" applyFont="1" applyFill="1" applyBorder="1" applyAlignment="1">
      <alignment horizontal="center" vertical="center" wrapText="1" shrinkToFit="1"/>
    </xf>
    <xf numFmtId="0" fontId="19" fillId="28" borderId="6" xfId="0" applyFont="1" applyFill="1" applyBorder="1" applyAlignment="1">
      <alignment horizontal="center" vertical="center" shrinkToFit="1"/>
    </xf>
    <xf numFmtId="0" fontId="19" fillId="28" borderId="0" xfId="0" applyFont="1" applyFill="1" applyAlignment="1">
      <alignment horizontal="center" vertical="center" shrinkToFit="1"/>
    </xf>
    <xf numFmtId="0" fontId="15" fillId="0" borderId="7" xfId="0" applyFont="1" applyBorder="1" applyAlignment="1">
      <alignment horizontal="left"/>
    </xf>
    <xf numFmtId="0" fontId="19" fillId="28" borderId="4" xfId="0" applyFont="1" applyFill="1" applyBorder="1" applyAlignment="1">
      <alignment horizontal="center" vertical="center" shrinkToFit="1"/>
    </xf>
    <xf numFmtId="0" fontId="19" fillId="28" borderId="9" xfId="0" applyFont="1" applyFill="1" applyBorder="1" applyAlignment="1">
      <alignment horizontal="center" vertical="center" shrinkToFit="1"/>
    </xf>
    <xf numFmtId="0" fontId="19" fillId="28" borderId="47" xfId="0" applyFont="1" applyFill="1" applyBorder="1" applyAlignment="1">
      <alignment horizontal="center" vertical="center" shrinkToFit="1"/>
    </xf>
    <xf numFmtId="0" fontId="19" fillId="28" borderId="5" xfId="0" applyFont="1" applyFill="1" applyBorder="1" applyAlignment="1">
      <alignment horizontal="center" vertical="center" shrinkToFit="1"/>
    </xf>
    <xf numFmtId="0" fontId="19" fillId="28" borderId="28" xfId="0" applyFont="1" applyFill="1" applyBorder="1" applyAlignment="1">
      <alignment horizontal="center" vertical="center" shrinkToFit="1"/>
    </xf>
    <xf numFmtId="0" fontId="19" fillId="28" borderId="29" xfId="0" applyFont="1" applyFill="1" applyBorder="1" applyAlignment="1">
      <alignment horizontal="center" vertical="center" shrinkToFit="1"/>
    </xf>
    <xf numFmtId="0" fontId="19" fillId="28" borderId="30" xfId="0" applyFont="1" applyFill="1" applyBorder="1" applyAlignment="1">
      <alignment horizontal="center" vertical="center" shrinkToFit="1"/>
    </xf>
    <xf numFmtId="178" fontId="118" fillId="0" borderId="55" xfId="338" applyNumberFormat="1" applyFont="1" applyBorder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78" fontId="98" fillId="0" borderId="52" xfId="338" applyNumberFormat="1" applyFont="1" applyBorder="1" applyAlignment="1">
      <alignment horizontal="center" vertical="center" shrinkToFit="1"/>
    </xf>
    <xf numFmtId="178" fontId="28" fillId="0" borderId="6" xfId="0" applyNumberFormat="1" applyFont="1" applyBorder="1" applyAlignment="1">
      <alignment horizontal="center" vertical="center" shrinkToFit="1"/>
    </xf>
    <xf numFmtId="178" fontId="28" fillId="0" borderId="55" xfId="338" applyNumberFormat="1" applyFont="1" applyBorder="1" applyAlignment="1">
      <alignment horizontal="center" vertical="center" shrinkToFit="1"/>
    </xf>
    <xf numFmtId="0" fontId="19" fillId="28" borderId="10" xfId="0" applyFont="1" applyFill="1" applyBorder="1" applyAlignment="1">
      <alignment horizontal="center" vertical="center"/>
    </xf>
    <xf numFmtId="0" fontId="19" fillId="28" borderId="7" xfId="0" applyFont="1" applyFill="1" applyBorder="1" applyAlignment="1">
      <alignment horizontal="center" vertical="center"/>
    </xf>
    <xf numFmtId="0" fontId="19" fillId="28" borderId="8" xfId="0" applyFont="1" applyFill="1" applyBorder="1" applyAlignment="1">
      <alignment horizontal="center" vertical="center"/>
    </xf>
    <xf numFmtId="178" fontId="28" fillId="0" borderId="10" xfId="338" applyNumberFormat="1" applyFont="1" applyBorder="1" applyAlignment="1">
      <alignment horizontal="center" vertical="center" shrinkToFit="1"/>
    </xf>
    <xf numFmtId="178" fontId="28" fillId="0" borderId="7" xfId="338" applyNumberFormat="1" applyFont="1" applyBorder="1" applyAlignment="1">
      <alignment horizontal="center" vertical="center" shrinkToFit="1"/>
    </xf>
    <xf numFmtId="178" fontId="28" fillId="0" borderId="8" xfId="338" applyNumberFormat="1" applyFont="1" applyBorder="1" applyAlignment="1">
      <alignment horizontal="center" vertical="center" shrinkToFit="1"/>
    </xf>
    <xf numFmtId="178" fontId="116" fillId="0" borderId="6" xfId="338" applyNumberFormat="1" applyFont="1" applyBorder="1" applyAlignment="1">
      <alignment horizontal="center" vertical="center" shrinkToFit="1"/>
    </xf>
    <xf numFmtId="178" fontId="116" fillId="0" borderId="46" xfId="338" applyNumberFormat="1" applyFont="1" applyBorder="1" applyAlignment="1">
      <alignment horizontal="center" vertical="center" shrinkToFit="1"/>
    </xf>
    <xf numFmtId="178" fontId="116" fillId="0" borderId="0" xfId="338" applyNumberFormat="1" applyFont="1" applyAlignment="1">
      <alignment horizontal="center" vertical="center" shrinkToFit="1"/>
    </xf>
    <xf numFmtId="0" fontId="19" fillId="28" borderId="32" xfId="0" applyFont="1" applyFill="1" applyBorder="1" applyAlignment="1">
      <alignment horizontal="center" vertical="center"/>
    </xf>
    <xf numFmtId="178" fontId="98" fillId="0" borderId="7" xfId="408" applyNumberFormat="1" applyFont="1" applyBorder="1" applyAlignment="1">
      <alignment horizontal="center" vertical="center"/>
    </xf>
    <xf numFmtId="0" fontId="19" fillId="28" borderId="14" xfId="408" applyFont="1" applyFill="1" applyBorder="1" applyAlignment="1">
      <alignment horizontal="center" vertical="center" wrapText="1"/>
    </xf>
    <xf numFmtId="0" fontId="19" fillId="28" borderId="14" xfId="408" applyFont="1" applyFill="1" applyBorder="1" applyAlignment="1">
      <alignment horizontal="center" vertical="center"/>
    </xf>
    <xf numFmtId="0" fontId="19" fillId="28" borderId="14" xfId="408" quotePrefix="1" applyFont="1" applyFill="1" applyBorder="1" applyAlignment="1">
      <alignment horizontal="center" vertical="center"/>
    </xf>
    <xf numFmtId="178" fontId="28" fillId="0" borderId="0" xfId="408" applyNumberFormat="1" applyFont="1" applyAlignment="1">
      <alignment horizontal="center" vertical="center"/>
    </xf>
    <xf numFmtId="194" fontId="28" fillId="0" borderId="6" xfId="408" applyNumberFormat="1" applyFont="1" applyBorder="1" applyAlignment="1">
      <alignment horizontal="center" vertical="center" shrinkToFit="1"/>
    </xf>
    <xf numFmtId="194" fontId="28" fillId="0" borderId="0" xfId="408" applyNumberFormat="1" applyFont="1" applyAlignment="1">
      <alignment horizontal="center" vertical="center" shrinkToFit="1"/>
    </xf>
    <xf numFmtId="194" fontId="28" fillId="0" borderId="5" xfId="408" applyNumberFormat="1" applyFont="1" applyBorder="1" applyAlignment="1">
      <alignment horizontal="center" vertical="center" shrinkToFit="1"/>
    </xf>
    <xf numFmtId="194" fontId="98" fillId="0" borderId="10" xfId="408" applyNumberFormat="1" applyFont="1" applyBorder="1" applyAlignment="1">
      <alignment horizontal="center" vertical="center" shrinkToFit="1"/>
    </xf>
    <xf numFmtId="194" fontId="98" fillId="0" borderId="7" xfId="408" applyNumberFormat="1" applyFont="1" applyBorder="1" applyAlignment="1">
      <alignment horizontal="center" vertical="center" shrinkToFit="1"/>
    </xf>
    <xf numFmtId="194" fontId="98" fillId="0" borderId="8" xfId="408" applyNumberFormat="1" applyFont="1" applyBorder="1" applyAlignment="1">
      <alignment horizontal="center" vertical="center" shrinkToFit="1"/>
    </xf>
    <xf numFmtId="0" fontId="111" fillId="0" borderId="0" xfId="408" applyFont="1" applyAlignment="1">
      <alignment horizontal="center" vertical="center"/>
    </xf>
    <xf numFmtId="0" fontId="105" fillId="0" borderId="0" xfId="408" applyFont="1" applyAlignment="1">
      <alignment horizontal="center"/>
    </xf>
    <xf numFmtId="0" fontId="19" fillId="28" borderId="33" xfId="408" applyFont="1" applyFill="1" applyBorder="1" applyAlignment="1">
      <alignment horizontal="center" vertical="center" wrapText="1"/>
    </xf>
    <xf numFmtId="0" fontId="19" fillId="28" borderId="4" xfId="408" applyFont="1" applyFill="1" applyBorder="1" applyAlignment="1">
      <alignment horizontal="center" vertical="center"/>
    </xf>
    <xf numFmtId="0" fontId="19" fillId="28" borderId="9" xfId="408" applyFont="1" applyFill="1" applyBorder="1" applyAlignment="1">
      <alignment horizontal="center" vertical="center"/>
    </xf>
    <xf numFmtId="0" fontId="19" fillId="28" borderId="34" xfId="408" applyFont="1" applyFill="1" applyBorder="1" applyAlignment="1">
      <alignment horizontal="center" vertical="center" wrapText="1"/>
    </xf>
    <xf numFmtId="0" fontId="19" fillId="28" borderId="47" xfId="408" applyFont="1" applyFill="1" applyBorder="1" applyAlignment="1">
      <alignment horizontal="center" vertical="center"/>
    </xf>
    <xf numFmtId="0" fontId="19" fillId="28" borderId="6" xfId="408" applyFont="1" applyFill="1" applyBorder="1" applyAlignment="1">
      <alignment horizontal="center" vertical="center"/>
    </xf>
    <xf numFmtId="0" fontId="19" fillId="28" borderId="5" xfId="408" applyFont="1" applyFill="1" applyBorder="1" applyAlignment="1">
      <alignment horizontal="center" vertical="center"/>
    </xf>
    <xf numFmtId="0" fontId="19" fillId="28" borderId="10" xfId="408" applyFont="1" applyFill="1" applyBorder="1" applyAlignment="1">
      <alignment horizontal="center" vertical="center"/>
    </xf>
    <xf numFmtId="0" fontId="19" fillId="28" borderId="8" xfId="408" applyFont="1" applyFill="1" applyBorder="1" applyAlignment="1">
      <alignment horizontal="center" vertical="center"/>
    </xf>
    <xf numFmtId="0" fontId="19" fillId="28" borderId="28" xfId="408" applyFont="1" applyFill="1" applyBorder="1" applyAlignment="1">
      <alignment horizontal="center" vertical="center" wrapText="1"/>
    </xf>
    <xf numFmtId="0" fontId="19" fillId="28" borderId="29" xfId="408" applyFont="1" applyFill="1" applyBorder="1" applyAlignment="1">
      <alignment horizontal="center" vertical="center" wrapText="1"/>
    </xf>
    <xf numFmtId="0" fontId="19" fillId="28" borderId="30" xfId="408" applyFont="1" applyFill="1" applyBorder="1" applyAlignment="1">
      <alignment horizontal="center" vertical="center" wrapText="1"/>
    </xf>
    <xf numFmtId="0" fontId="19" fillId="28" borderId="9" xfId="408" applyFont="1" applyFill="1" applyBorder="1" applyAlignment="1">
      <alignment horizontal="center" vertical="center" wrapText="1"/>
    </xf>
    <xf numFmtId="0" fontId="19" fillId="28" borderId="28" xfId="408" quotePrefix="1" applyFont="1" applyFill="1" applyBorder="1" applyAlignment="1">
      <alignment horizontal="center" vertical="center"/>
    </xf>
    <xf numFmtId="0" fontId="19" fillId="28" borderId="29" xfId="408" quotePrefix="1" applyFont="1" applyFill="1" applyBorder="1" applyAlignment="1">
      <alignment horizontal="center" vertical="center"/>
    </xf>
    <xf numFmtId="0" fontId="19" fillId="28" borderId="30" xfId="408" quotePrefix="1" applyFont="1" applyFill="1" applyBorder="1" applyAlignment="1">
      <alignment horizontal="center" vertical="center"/>
    </xf>
    <xf numFmtId="0" fontId="12" fillId="0" borderId="0" xfId="408" applyFont="1" applyAlignment="1">
      <alignment horizontal="center" vertical="center"/>
    </xf>
    <xf numFmtId="0" fontId="12" fillId="0" borderId="0" xfId="408" applyFont="1" applyAlignment="1">
      <alignment horizontal="center"/>
    </xf>
    <xf numFmtId="176" fontId="20" fillId="28" borderId="33" xfId="408" applyNumberFormat="1" applyFont="1" applyFill="1" applyBorder="1" applyAlignment="1">
      <alignment horizontal="center" vertical="center" wrapText="1"/>
    </xf>
    <xf numFmtId="176" fontId="20" fillId="28" borderId="9" xfId="408" applyNumberFormat="1" applyFont="1" applyFill="1" applyBorder="1" applyAlignment="1">
      <alignment horizontal="center" vertical="center" wrapText="1"/>
    </xf>
    <xf numFmtId="0" fontId="20" fillId="28" borderId="33" xfId="408" applyFont="1" applyFill="1" applyBorder="1" applyAlignment="1">
      <alignment horizontal="center" vertical="center" wrapText="1"/>
    </xf>
    <xf numFmtId="0" fontId="20" fillId="28" borderId="9" xfId="408" applyFont="1" applyFill="1" applyBorder="1" applyAlignment="1">
      <alignment horizontal="center" vertical="center" wrapText="1"/>
    </xf>
    <xf numFmtId="0" fontId="20" fillId="28" borderId="28" xfId="408" applyFont="1" applyFill="1" applyBorder="1" applyAlignment="1">
      <alignment horizontal="center" vertical="center" wrapText="1"/>
    </xf>
    <xf numFmtId="0" fontId="20" fillId="28" borderId="30" xfId="408" applyFont="1" applyFill="1" applyBorder="1" applyAlignment="1">
      <alignment horizontal="center" vertical="center" wrapText="1"/>
    </xf>
    <xf numFmtId="0" fontId="20" fillId="28" borderId="34" xfId="408" applyFont="1" applyFill="1" applyBorder="1" applyAlignment="1">
      <alignment horizontal="center" vertical="center" wrapText="1"/>
    </xf>
    <xf numFmtId="0" fontId="20" fillId="28" borderId="31" xfId="408" applyFont="1" applyFill="1" applyBorder="1" applyAlignment="1">
      <alignment horizontal="center" vertical="center" wrapText="1"/>
    </xf>
    <xf numFmtId="0" fontId="20" fillId="28" borderId="32" xfId="408" applyFont="1" applyFill="1" applyBorder="1" applyAlignment="1">
      <alignment horizontal="center" vertical="center" wrapText="1"/>
    </xf>
    <xf numFmtId="0" fontId="15" fillId="0" borderId="0" xfId="408" applyFont="1" applyAlignment="1">
      <alignment horizontal="right"/>
    </xf>
    <xf numFmtId="0" fontId="8" fillId="0" borderId="0" xfId="408" applyAlignment="1">
      <alignment horizontal="right"/>
    </xf>
    <xf numFmtId="0" fontId="19" fillId="28" borderId="47" xfId="408" applyFont="1" applyFill="1" applyBorder="1" applyAlignment="1">
      <alignment horizontal="center" vertical="center" wrapText="1"/>
    </xf>
    <xf numFmtId="0" fontId="19" fillId="28" borderId="8" xfId="408" applyFont="1" applyFill="1" applyBorder="1" applyAlignment="1">
      <alignment horizontal="center" vertical="center" wrapText="1"/>
    </xf>
    <xf numFmtId="178" fontId="98" fillId="0" borderId="7" xfId="408" applyNumberFormat="1" applyFont="1" applyFill="1" applyBorder="1" applyAlignment="1">
      <alignment horizontal="center" vertical="center" shrinkToFit="1"/>
    </xf>
    <xf numFmtId="178" fontId="28" fillId="0" borderId="0" xfId="408" applyNumberFormat="1" applyFont="1" applyAlignment="1">
      <alignment horizontal="center" vertical="center" shrinkToFit="1"/>
    </xf>
    <xf numFmtId="0" fontId="19" fillId="28" borderId="6" xfId="408" applyFont="1" applyFill="1" applyBorder="1" applyAlignment="1">
      <alignment horizontal="center" vertical="center" wrapText="1" shrinkToFit="1"/>
    </xf>
    <xf numFmtId="0" fontId="19" fillId="28" borderId="5" xfId="408" applyFont="1" applyFill="1" applyBorder="1" applyAlignment="1">
      <alignment horizontal="center" vertical="center" shrinkToFit="1"/>
    </xf>
    <xf numFmtId="0" fontId="19" fillId="28" borderId="34" xfId="408" applyFont="1" applyFill="1" applyBorder="1" applyAlignment="1">
      <alignment horizontal="center" vertical="center" wrapText="1" shrinkToFit="1"/>
    </xf>
    <xf numFmtId="0" fontId="19" fillId="28" borderId="47" xfId="408" applyFont="1" applyFill="1" applyBorder="1" applyAlignment="1">
      <alignment horizontal="center" vertical="center" shrinkToFit="1"/>
    </xf>
    <xf numFmtId="0" fontId="19" fillId="28" borderId="28" xfId="408" applyFont="1" applyFill="1" applyBorder="1" applyAlignment="1">
      <alignment horizontal="center" vertical="center" wrapText="1" shrinkToFit="1"/>
    </xf>
    <xf numFmtId="0" fontId="19" fillId="28" borderId="30" xfId="408" applyFont="1" applyFill="1" applyBorder="1"/>
    <xf numFmtId="0" fontId="19" fillId="28" borderId="28" xfId="408" applyFont="1" applyFill="1" applyBorder="1" applyAlignment="1">
      <alignment horizontal="center" vertical="center"/>
    </xf>
    <xf numFmtId="0" fontId="19" fillId="28" borderId="28" xfId="408" applyFont="1" applyFill="1" applyBorder="1" applyAlignment="1">
      <alignment horizontal="center"/>
    </xf>
    <xf numFmtId="0" fontId="19" fillId="28" borderId="29" xfId="408" applyFont="1" applyFill="1" applyBorder="1" applyAlignment="1">
      <alignment horizontal="center"/>
    </xf>
    <xf numFmtId="0" fontId="19" fillId="28" borderId="30" xfId="408" applyFont="1" applyFill="1" applyBorder="1" applyAlignment="1">
      <alignment horizontal="center"/>
    </xf>
    <xf numFmtId="0" fontId="105" fillId="0" borderId="0" xfId="408" applyFont="1" applyAlignment="1">
      <alignment horizontal="center" vertical="center"/>
    </xf>
    <xf numFmtId="0" fontId="141" fillId="0" borderId="0" xfId="408" applyFont="1" applyAlignment="1">
      <alignment horizontal="center" vertical="center"/>
    </xf>
    <xf numFmtId="0" fontId="19" fillId="28" borderId="4" xfId="408" applyFont="1" applyFill="1" applyBorder="1" applyAlignment="1">
      <alignment horizontal="center" vertical="center" wrapText="1"/>
    </xf>
    <xf numFmtId="0" fontId="19" fillId="28" borderId="6" xfId="408" applyFont="1" applyFill="1" applyBorder="1" applyAlignment="1">
      <alignment horizontal="center" vertical="center" wrapText="1"/>
    </xf>
    <xf numFmtId="0" fontId="19" fillId="28" borderId="5" xfId="408" applyFont="1" applyFill="1" applyBorder="1" applyAlignment="1">
      <alignment horizontal="center" vertical="center" wrapText="1"/>
    </xf>
    <xf numFmtId="0" fontId="19" fillId="28" borderId="10" xfId="408" applyFont="1" applyFill="1" applyBorder="1" applyAlignment="1">
      <alignment horizontal="center" vertical="center" wrapText="1"/>
    </xf>
    <xf numFmtId="0" fontId="19" fillId="28" borderId="29" xfId="408" applyFont="1" applyFill="1" applyBorder="1" applyAlignment="1">
      <alignment horizontal="center" vertical="center"/>
    </xf>
    <xf numFmtId="0" fontId="19" fillId="28" borderId="30" xfId="408" applyFont="1" applyFill="1" applyBorder="1" applyAlignment="1">
      <alignment horizontal="center" vertical="center"/>
    </xf>
    <xf numFmtId="0" fontId="19" fillId="28" borderId="31" xfId="408" applyFont="1" applyFill="1" applyBorder="1" applyAlignment="1">
      <alignment horizontal="center" vertical="center"/>
    </xf>
    <xf numFmtId="0" fontId="19" fillId="28" borderId="31" xfId="408" applyFont="1" applyFill="1" applyBorder="1"/>
    <xf numFmtId="0" fontId="19" fillId="28" borderId="47" xfId="408" applyFont="1" applyFill="1" applyBorder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7" xfId="0" applyFont="1" applyBorder="1" applyAlignment="1">
      <alignment horizontal="right"/>
    </xf>
    <xf numFmtId="177" fontId="19" fillId="28" borderId="31" xfId="0" applyNumberFormat="1" applyFont="1" applyFill="1" applyBorder="1" applyAlignment="1">
      <alignment horizontal="center" vertical="center" wrapText="1"/>
    </xf>
    <xf numFmtId="177" fontId="19" fillId="28" borderId="31" xfId="0" applyNumberFormat="1" applyFont="1" applyFill="1" applyBorder="1" applyAlignment="1">
      <alignment horizontal="center" vertical="center"/>
    </xf>
    <xf numFmtId="178" fontId="98" fillId="0" borderId="0" xfId="338" applyNumberFormat="1" applyFont="1" applyAlignment="1">
      <alignment horizontal="center" vertical="center" shrinkToFit="1"/>
    </xf>
    <xf numFmtId="0" fontId="18" fillId="28" borderId="28" xfId="0" applyFont="1" applyFill="1" applyBorder="1" applyAlignment="1">
      <alignment horizontal="center" vertical="center" wrapText="1" shrinkToFit="1"/>
    </xf>
    <xf numFmtId="0" fontId="19" fillId="28" borderId="29" xfId="0" applyFont="1" applyFill="1" applyBorder="1" applyAlignment="1">
      <alignment horizontal="center" vertical="center" wrapText="1" shrinkToFit="1"/>
    </xf>
    <xf numFmtId="0" fontId="18" fillId="28" borderId="10" xfId="0" applyFont="1" applyFill="1" applyBorder="1" applyAlignment="1">
      <alignment horizontal="center" vertical="center" wrapText="1"/>
    </xf>
    <xf numFmtId="0" fontId="18" fillId="28" borderId="8" xfId="0" applyFont="1" applyFill="1" applyBorder="1" applyAlignment="1">
      <alignment horizontal="center" vertical="center" wrapText="1"/>
    </xf>
    <xf numFmtId="0" fontId="18" fillId="28" borderId="31" xfId="0" applyFont="1" applyFill="1" applyBorder="1" applyAlignment="1">
      <alignment horizontal="center" vertical="center" wrapText="1"/>
    </xf>
    <xf numFmtId="0" fontId="18" fillId="28" borderId="7" xfId="0" applyFont="1" applyFill="1" applyBorder="1" applyAlignment="1">
      <alignment horizontal="center" vertical="center" wrapText="1"/>
    </xf>
    <xf numFmtId="178" fontId="98" fillId="0" borderId="0" xfId="0" applyNumberFormat="1" applyFont="1" applyAlignment="1">
      <alignment horizontal="center" vertical="center" shrinkToFit="1"/>
    </xf>
    <xf numFmtId="178" fontId="98" fillId="0" borderId="5" xfId="0" applyNumberFormat="1" applyFont="1" applyBorder="1" applyAlignment="1">
      <alignment horizontal="center" vertical="center" shrinkToFit="1"/>
    </xf>
    <xf numFmtId="176" fontId="19" fillId="28" borderId="33" xfId="0" applyNumberFormat="1" applyFont="1" applyFill="1" applyBorder="1" applyAlignment="1">
      <alignment horizontal="center" vertical="center" wrapText="1"/>
    </xf>
    <xf numFmtId="176" fontId="19" fillId="28" borderId="4" xfId="0" applyNumberFormat="1" applyFont="1" applyFill="1" applyBorder="1" applyAlignment="1">
      <alignment horizontal="center" vertical="center"/>
    </xf>
    <xf numFmtId="176" fontId="19" fillId="28" borderId="9" xfId="0" applyNumberFormat="1" applyFont="1" applyFill="1" applyBorder="1" applyAlignment="1">
      <alignment horizontal="center" vertical="center"/>
    </xf>
    <xf numFmtId="178" fontId="98" fillId="0" borderId="7" xfId="338" applyNumberFormat="1" applyFont="1" applyBorder="1" applyAlignment="1">
      <alignment horizontal="center" vertical="center" wrapText="1" shrinkToFit="1"/>
    </xf>
    <xf numFmtId="0" fontId="173" fillId="28" borderId="33" xfId="0" applyFont="1" applyFill="1" applyBorder="1" applyAlignment="1">
      <alignment horizontal="center" vertical="center" wrapText="1"/>
    </xf>
    <xf numFmtId="178" fontId="28" fillId="0" borderId="0" xfId="0" applyNumberFormat="1" applyFont="1" applyAlignment="1">
      <alignment horizontal="center" vertical="center" wrapText="1" shrinkToFit="1"/>
    </xf>
    <xf numFmtId="176" fontId="19" fillId="28" borderId="4" xfId="0" applyNumberFormat="1" applyFont="1" applyFill="1" applyBorder="1" applyAlignment="1">
      <alignment horizontal="center" vertical="center" wrapText="1"/>
    </xf>
    <xf numFmtId="176" fontId="19" fillId="28" borderId="9" xfId="0" applyNumberFormat="1" applyFont="1" applyFill="1" applyBorder="1" applyAlignment="1">
      <alignment horizontal="center" vertical="center" wrapText="1"/>
    </xf>
    <xf numFmtId="0" fontId="173" fillId="28" borderId="34" xfId="0" applyFont="1" applyFill="1" applyBorder="1" applyAlignment="1">
      <alignment horizontal="center" vertical="center" wrapText="1"/>
    </xf>
    <xf numFmtId="0" fontId="19" fillId="28" borderId="32" xfId="0" applyFont="1" applyFill="1" applyBorder="1" applyAlignment="1">
      <alignment horizontal="center" vertical="center" wrapText="1"/>
    </xf>
    <xf numFmtId="0" fontId="179" fillId="0" borderId="0" xfId="0" applyFont="1" applyAlignment="1">
      <alignment horizontal="center" vertical="top" wrapText="1"/>
    </xf>
    <xf numFmtId="0" fontId="179" fillId="0" borderId="0" xfId="0" applyFont="1" applyAlignment="1">
      <alignment horizontal="center" vertical="top"/>
    </xf>
    <xf numFmtId="0" fontId="192" fillId="0" borderId="0" xfId="0" applyFont="1" applyAlignment="1">
      <alignment horizontal="center" vertical="top" wrapText="1"/>
    </xf>
    <xf numFmtId="1" fontId="19" fillId="28" borderId="28" xfId="446" applyNumberFormat="1" applyFont="1" applyFill="1" applyBorder="1" applyAlignment="1">
      <alignment horizontal="center" vertical="center" wrapText="1"/>
    </xf>
    <xf numFmtId="1" fontId="19" fillId="28" borderId="29" xfId="446" applyNumberFormat="1" applyFont="1" applyFill="1" applyBorder="1" applyAlignment="1">
      <alignment horizontal="center" vertical="center" wrapText="1"/>
    </xf>
    <xf numFmtId="1" fontId="19" fillId="28" borderId="30" xfId="446" applyNumberFormat="1" applyFont="1" applyFill="1" applyBorder="1" applyAlignment="1">
      <alignment horizontal="center" vertical="center" wrapText="1"/>
    </xf>
    <xf numFmtId="1" fontId="189" fillId="28" borderId="28" xfId="446" applyNumberFormat="1" applyFont="1" applyFill="1" applyBorder="1" applyAlignment="1">
      <alignment horizontal="center" vertical="center" wrapText="1"/>
    </xf>
    <xf numFmtId="1" fontId="191" fillId="28" borderId="29" xfId="446" applyNumberFormat="1" applyFont="1" applyFill="1" applyBorder="1" applyAlignment="1">
      <alignment horizontal="center" vertical="center" wrapText="1"/>
    </xf>
    <xf numFmtId="1" fontId="191" fillId="28" borderId="30" xfId="446" applyNumberFormat="1" applyFont="1" applyFill="1" applyBorder="1" applyAlignment="1">
      <alignment horizontal="center" vertical="center" wrapText="1"/>
    </xf>
    <xf numFmtId="176" fontId="19" fillId="28" borderId="14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3" fillId="0" borderId="31" xfId="0" applyFont="1" applyBorder="1" applyAlignment="1">
      <alignment horizontal="left" vertical="center" wrapText="1"/>
    </xf>
    <xf numFmtId="1" fontId="191" fillId="28" borderId="28" xfId="446" applyNumberFormat="1" applyFont="1" applyFill="1" applyBorder="1" applyAlignment="1">
      <alignment horizontal="center" vertical="center" wrapText="1" shrinkToFit="1"/>
    </xf>
    <xf numFmtId="1" fontId="191" fillId="28" borderId="29" xfId="446" applyNumberFormat="1" applyFont="1" applyFill="1" applyBorder="1" applyAlignment="1">
      <alignment horizontal="center" vertical="center" shrinkToFit="1"/>
    </xf>
    <xf numFmtId="1" fontId="191" fillId="28" borderId="30" xfId="446" applyNumberFormat="1" applyFont="1" applyFill="1" applyBorder="1" applyAlignment="1">
      <alignment horizontal="center" vertical="center" shrinkToFit="1"/>
    </xf>
    <xf numFmtId="176" fontId="154" fillId="29" borderId="33" xfId="441" applyNumberFormat="1" applyFont="1" applyFill="1" applyBorder="1" applyAlignment="1">
      <alignment horizontal="center" vertical="center" wrapText="1"/>
    </xf>
    <xf numFmtId="176" fontId="154" fillId="29" borderId="9" xfId="441" applyNumberFormat="1" applyFont="1" applyFill="1" applyBorder="1" applyAlignment="1">
      <alignment horizontal="center" vertical="center" wrapText="1"/>
    </xf>
    <xf numFmtId="1" fontId="154" fillId="29" borderId="28" xfId="441" applyNumberFormat="1" applyFont="1" applyFill="1" applyBorder="1" applyAlignment="1">
      <alignment horizontal="center" vertical="center" wrapText="1"/>
    </xf>
    <xf numFmtId="1" fontId="154" fillId="29" borderId="29" xfId="441" applyNumberFormat="1" applyFont="1" applyFill="1" applyBorder="1" applyAlignment="1">
      <alignment horizontal="center" vertical="center"/>
    </xf>
    <xf numFmtId="1" fontId="154" fillId="29" borderId="30" xfId="441" applyNumberFormat="1" applyFont="1" applyFill="1" applyBorder="1" applyAlignment="1">
      <alignment horizontal="center" vertical="center"/>
    </xf>
    <xf numFmtId="0" fontId="152" fillId="0" borderId="31" xfId="441" applyFont="1" applyBorder="1" applyAlignment="1">
      <alignment horizontal="left" vertical="center"/>
    </xf>
    <xf numFmtId="1" fontId="149" fillId="0" borderId="0" xfId="441" applyNumberFormat="1" applyFont="1" applyAlignment="1">
      <alignment horizontal="center" vertical="center"/>
    </xf>
    <xf numFmtId="1" fontId="151" fillId="0" borderId="0" xfId="441" applyNumberFormat="1" applyFont="1" applyAlignment="1">
      <alignment horizontal="center" vertical="center"/>
    </xf>
    <xf numFmtId="194" fontId="163" fillId="0" borderId="7" xfId="0" applyNumberFormat="1" applyFont="1" applyBorder="1" applyAlignment="1">
      <alignment horizontal="center" vertical="center"/>
    </xf>
    <xf numFmtId="194" fontId="163" fillId="0" borderId="7" xfId="442" quotePrefix="1" applyNumberFormat="1" applyFont="1" applyBorder="1" applyAlignment="1">
      <alignment horizontal="center" vertical="center"/>
    </xf>
    <xf numFmtId="194" fontId="162" fillId="0" borderId="0" xfId="0" applyNumberFormat="1" applyFont="1" applyAlignment="1">
      <alignment horizontal="center" vertical="center"/>
    </xf>
    <xf numFmtId="194" fontId="162" fillId="0" borderId="0" xfId="442" quotePrefix="1" applyNumberFormat="1" applyFont="1" applyAlignment="1">
      <alignment horizontal="center" vertical="center"/>
    </xf>
    <xf numFmtId="194" fontId="162" fillId="0" borderId="0" xfId="0" quotePrefix="1" applyNumberFormat="1" applyFont="1" applyAlignment="1">
      <alignment horizontal="center" vertical="center"/>
    </xf>
    <xf numFmtId="176" fontId="154" fillId="29" borderId="14" xfId="441" applyNumberFormat="1" applyFont="1" applyFill="1" applyBorder="1" applyAlignment="1">
      <alignment horizontal="center" vertical="center" wrapText="1"/>
    </xf>
    <xf numFmtId="1" fontId="154" fillId="29" borderId="14" xfId="441" applyNumberFormat="1" applyFont="1" applyFill="1" applyBorder="1" applyAlignment="1">
      <alignment horizontal="center" vertical="center" wrapText="1"/>
    </xf>
    <xf numFmtId="1" fontId="154" fillId="29" borderId="14" xfId="441" applyNumberFormat="1" applyFont="1" applyFill="1" applyBorder="1" applyAlignment="1">
      <alignment horizontal="center" vertical="center"/>
    </xf>
    <xf numFmtId="1" fontId="154" fillId="29" borderId="30" xfId="441" applyNumberFormat="1" applyFont="1" applyFill="1" applyBorder="1" applyAlignment="1">
      <alignment horizontal="center" vertical="center" wrapText="1"/>
    </xf>
    <xf numFmtId="1" fontId="154" fillId="29" borderId="28" xfId="441" applyNumberFormat="1" applyFont="1" applyFill="1" applyBorder="1" applyAlignment="1">
      <alignment horizontal="center" vertical="center"/>
    </xf>
    <xf numFmtId="0" fontId="154" fillId="29" borderId="14" xfId="441" applyFont="1" applyFill="1" applyBorder="1" applyAlignment="1">
      <alignment horizontal="center" vertical="center" wrapText="1"/>
    </xf>
    <xf numFmtId="0" fontId="154" fillId="29" borderId="14" xfId="441" applyFont="1" applyFill="1" applyBorder="1" applyAlignment="1">
      <alignment horizontal="center" vertical="center"/>
    </xf>
    <xf numFmtId="0" fontId="155" fillId="29" borderId="33" xfId="441" applyFont="1" applyFill="1" applyBorder="1" applyAlignment="1">
      <alignment horizontal="center" vertical="center" wrapText="1"/>
    </xf>
    <xf numFmtId="0" fontId="155" fillId="29" borderId="9" xfId="441" applyFont="1" applyFill="1" applyBorder="1" applyAlignment="1">
      <alignment horizontal="center" vertical="center" wrapText="1"/>
    </xf>
    <xf numFmtId="0" fontId="155" fillId="29" borderId="28" xfId="441" applyFont="1" applyFill="1" applyBorder="1" applyAlignment="1">
      <alignment horizontal="center" vertical="center" wrapText="1"/>
    </xf>
    <xf numFmtId="0" fontId="155" fillId="29" borderId="30" xfId="441" applyFont="1" applyFill="1" applyBorder="1" applyAlignment="1">
      <alignment horizontal="center" vertical="center" wrapText="1"/>
    </xf>
    <xf numFmtId="0" fontId="155" fillId="29" borderId="29" xfId="441" applyFont="1" applyFill="1" applyBorder="1" applyAlignment="1">
      <alignment horizontal="center" vertical="center" wrapText="1"/>
    </xf>
    <xf numFmtId="0" fontId="152" fillId="0" borderId="0" xfId="441" applyFont="1" applyAlignment="1">
      <alignment horizontal="left" vertical="center"/>
    </xf>
    <xf numFmtId="0" fontId="107" fillId="0" borderId="0" xfId="441">
      <alignment vertical="center"/>
    </xf>
    <xf numFmtId="0" fontId="146" fillId="0" borderId="0" xfId="441" applyFont="1" applyAlignment="1">
      <alignment horizontal="right" vertical="center"/>
    </xf>
    <xf numFmtId="0" fontId="154" fillId="29" borderId="33" xfId="441" applyFont="1" applyFill="1" applyBorder="1" applyAlignment="1">
      <alignment horizontal="center" vertical="center" wrapText="1"/>
    </xf>
    <xf numFmtId="0" fontId="154" fillId="29" borderId="9" xfId="441" applyFont="1" applyFill="1" applyBorder="1" applyAlignment="1">
      <alignment horizontal="center" vertical="center" wrapText="1"/>
    </xf>
    <xf numFmtId="0" fontId="154" fillId="29" borderId="28" xfId="441" applyFont="1" applyFill="1" applyBorder="1" applyAlignment="1">
      <alignment horizontal="center" vertical="center" wrapText="1"/>
    </xf>
    <xf numFmtId="0" fontId="154" fillId="29" borderId="29" xfId="441" applyFont="1" applyFill="1" applyBorder="1">
      <alignment vertical="center"/>
    </xf>
    <xf numFmtId="0" fontId="154" fillId="29" borderId="30" xfId="441" applyFont="1" applyFill="1" applyBorder="1">
      <alignment vertical="center"/>
    </xf>
    <xf numFmtId="0" fontId="154" fillId="29" borderId="29" xfId="441" applyFont="1" applyFill="1" applyBorder="1" applyAlignment="1">
      <alignment horizontal="center" vertical="center" wrapText="1"/>
    </xf>
    <xf numFmtId="0" fontId="154" fillId="29" borderId="30" xfId="441" applyFont="1" applyFill="1" applyBorder="1" applyAlignment="1">
      <alignment horizontal="center" vertical="center" wrapText="1"/>
    </xf>
    <xf numFmtId="1" fontId="19" fillId="28" borderId="33" xfId="0" applyNumberFormat="1" applyFont="1" applyFill="1" applyBorder="1" applyAlignment="1">
      <alignment horizontal="center" vertical="center" wrapText="1"/>
    </xf>
    <xf numFmtId="1" fontId="19" fillId="28" borderId="9" xfId="0" applyNumberFormat="1" applyFont="1" applyFill="1" applyBorder="1" applyAlignment="1">
      <alignment horizontal="center" vertical="center" wrapText="1"/>
    </xf>
    <xf numFmtId="1" fontId="19" fillId="28" borderId="29" xfId="0" applyNumberFormat="1" applyFont="1" applyFill="1" applyBorder="1" applyAlignment="1">
      <alignment horizontal="center" vertical="center"/>
    </xf>
    <xf numFmtId="1" fontId="19" fillId="28" borderId="30" xfId="0" applyNumberFormat="1" applyFont="1" applyFill="1" applyBorder="1" applyAlignment="1">
      <alignment horizontal="center" vertical="center"/>
    </xf>
    <xf numFmtId="1" fontId="19" fillId="28" borderId="28" xfId="0" applyNumberFormat="1" applyFont="1" applyFill="1" applyBorder="1" applyAlignment="1">
      <alignment horizontal="center" vertical="center"/>
    </xf>
    <xf numFmtId="1" fontId="19" fillId="28" borderId="47" xfId="0" applyNumberFormat="1" applyFont="1" applyFill="1" applyBorder="1" applyAlignment="1">
      <alignment horizontal="center" vertical="center" wrapText="1"/>
    </xf>
    <xf numFmtId="1" fontId="19" fillId="28" borderId="33" xfId="0" applyNumberFormat="1" applyFont="1" applyFill="1" applyBorder="1" applyAlignment="1">
      <alignment horizontal="center" vertical="center"/>
    </xf>
    <xf numFmtId="178" fontId="28" fillId="0" borderId="56" xfId="0" applyNumberFormat="1" applyFont="1" applyBorder="1" applyAlignment="1">
      <alignment horizontal="center" vertical="center" shrinkToFit="1"/>
    </xf>
    <xf numFmtId="178" fontId="28" fillId="0" borderId="57" xfId="0" applyNumberFormat="1" applyFont="1" applyBorder="1" applyAlignment="1">
      <alignment horizontal="center" vertical="center" shrinkToFit="1"/>
    </xf>
    <xf numFmtId="178" fontId="28" fillId="0" borderId="46" xfId="0" applyNumberFormat="1" applyFont="1" applyBorder="1" applyAlignment="1">
      <alignment horizontal="center" vertical="center" shrinkToFit="1"/>
    </xf>
    <xf numFmtId="178" fontId="98" fillId="0" borderId="56" xfId="0" applyNumberFormat="1" applyFont="1" applyBorder="1" applyAlignment="1">
      <alignment horizontal="center" vertical="center" shrinkToFit="1"/>
    </xf>
    <xf numFmtId="178" fontId="98" fillId="0" borderId="57" xfId="0" applyNumberFormat="1" applyFont="1" applyBorder="1" applyAlignment="1">
      <alignment horizontal="center" vertical="center" shrinkToFit="1"/>
    </xf>
    <xf numFmtId="178" fontId="98" fillId="0" borderId="46" xfId="0" applyNumberFormat="1" applyFont="1" applyBorder="1" applyAlignment="1">
      <alignment horizontal="center" vertical="center" shrinkToFit="1"/>
    </xf>
    <xf numFmtId="1" fontId="111" fillId="0" borderId="0" xfId="0" applyNumberFormat="1" applyFont="1" applyAlignment="1">
      <alignment horizontal="center" vertical="center"/>
    </xf>
    <xf numFmtId="1" fontId="105" fillId="0" borderId="0" xfId="0" applyNumberFormat="1" applyFont="1" applyAlignment="1">
      <alignment horizontal="center" vertical="center"/>
    </xf>
    <xf numFmtId="178" fontId="28" fillId="0" borderId="0" xfId="338" applyNumberFormat="1" applyFont="1" applyFill="1" applyAlignment="1">
      <alignment horizontal="center" vertical="center" shrinkToFit="1"/>
    </xf>
    <xf numFmtId="178" fontId="98" fillId="0" borderId="7" xfId="338" applyNumberFormat="1" applyFont="1" applyFill="1" applyBorder="1" applyAlignment="1">
      <alignment horizontal="center" vertical="center" shrinkToFit="1"/>
    </xf>
    <xf numFmtId="178" fontId="28" fillId="0" borderId="0" xfId="0" applyNumberFormat="1" applyFont="1" applyFill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178" fontId="28" fillId="0" borderId="0" xfId="444" applyNumberFormat="1" applyFont="1" applyFill="1" applyBorder="1" applyAlignment="1">
      <alignment horizontal="center" vertical="center" shrinkToFit="1"/>
    </xf>
    <xf numFmtId="178" fontId="28" fillId="0" borderId="5" xfId="444" applyNumberFormat="1" applyFont="1" applyFill="1" applyBorder="1" applyAlignment="1">
      <alignment horizontal="center" vertical="center" shrinkToFit="1"/>
    </xf>
    <xf numFmtId="0" fontId="15" fillId="0" borderId="0" xfId="408" applyFont="1" applyAlignment="1">
      <alignment horizontal="left"/>
    </xf>
    <xf numFmtId="178" fontId="98" fillId="0" borderId="7" xfId="444" applyNumberFormat="1" applyFont="1" applyFill="1" applyBorder="1" applyAlignment="1">
      <alignment horizontal="center" vertical="center" shrinkToFit="1"/>
    </xf>
    <xf numFmtId="178" fontId="98" fillId="0" borderId="8" xfId="444" applyNumberFormat="1" applyFont="1" applyFill="1" applyBorder="1" applyAlignment="1">
      <alignment horizontal="center" vertical="center" shrinkToFit="1"/>
    </xf>
    <xf numFmtId="178" fontId="28" fillId="0" borderId="0" xfId="411" applyNumberFormat="1" applyFont="1" applyFill="1" applyBorder="1" applyAlignment="1">
      <alignment horizontal="center" vertical="center" shrinkToFit="1"/>
    </xf>
    <xf numFmtId="178" fontId="28" fillId="0" borderId="5" xfId="411" applyNumberFormat="1" applyFont="1" applyFill="1" applyBorder="1" applyAlignment="1">
      <alignment horizontal="center" vertical="center" shrinkToFit="1"/>
    </xf>
    <xf numFmtId="195" fontId="123" fillId="0" borderId="28" xfId="408" applyNumberFormat="1" applyFont="1" applyBorder="1" applyAlignment="1">
      <alignment horizontal="center" vertical="center"/>
    </xf>
    <xf numFmtId="195" fontId="123" fillId="0" borderId="29" xfId="408" applyNumberFormat="1" applyFont="1" applyBorder="1" applyAlignment="1">
      <alignment horizontal="center" vertical="center"/>
    </xf>
    <xf numFmtId="0" fontId="123" fillId="0" borderId="34" xfId="408" applyFont="1" applyBorder="1" applyAlignment="1">
      <alignment horizontal="center" vertical="center" wrapText="1"/>
    </xf>
    <xf numFmtId="0" fontId="123" fillId="0" borderId="31" xfId="408" applyFont="1" applyBorder="1" applyAlignment="1">
      <alignment horizontal="center" vertical="center" wrapText="1"/>
    </xf>
    <xf numFmtId="0" fontId="123" fillId="0" borderId="6" xfId="408" applyFont="1" applyBorder="1" applyAlignment="1">
      <alignment horizontal="center" vertical="center" wrapText="1"/>
    </xf>
    <xf numFmtId="0" fontId="123" fillId="0" borderId="0" xfId="408" applyFont="1" applyAlignment="1">
      <alignment horizontal="center" vertical="center" wrapText="1"/>
    </xf>
    <xf numFmtId="0" fontId="123" fillId="0" borderId="32" xfId="408" applyFont="1" applyBorder="1" applyAlignment="1">
      <alignment horizontal="center" vertical="center" wrapText="1"/>
    </xf>
    <xf numFmtId="0" fontId="123" fillId="0" borderId="34" xfId="408" applyFont="1" applyBorder="1" applyAlignment="1">
      <alignment horizontal="center" vertical="center"/>
    </xf>
    <xf numFmtId="0" fontId="123" fillId="0" borderId="31" xfId="408" applyFont="1" applyBorder="1" applyAlignment="1">
      <alignment horizontal="center" vertical="center"/>
    </xf>
    <xf numFmtId="0" fontId="123" fillId="0" borderId="32" xfId="408" applyFont="1" applyBorder="1" applyAlignment="1">
      <alignment horizontal="center" vertical="center"/>
    </xf>
    <xf numFmtId="0" fontId="15" fillId="0" borderId="7" xfId="408" applyFont="1" applyBorder="1" applyAlignment="1">
      <alignment horizontal="center"/>
    </xf>
    <xf numFmtId="0" fontId="15" fillId="0" borderId="7" xfId="408" applyFont="1" applyBorder="1" applyAlignment="1">
      <alignment horizontal="right"/>
    </xf>
    <xf numFmtId="0" fontId="111" fillId="0" borderId="0" xfId="408" applyFont="1" applyAlignment="1">
      <alignment horizontal="center"/>
    </xf>
    <xf numFmtId="0" fontId="154" fillId="29" borderId="4" xfId="441" applyFont="1" applyFill="1" applyBorder="1" applyAlignment="1">
      <alignment horizontal="center" vertical="center" wrapText="1"/>
    </xf>
    <xf numFmtId="0" fontId="154" fillId="29" borderId="31" xfId="441" applyFont="1" applyFill="1" applyBorder="1" applyAlignment="1">
      <alignment horizontal="center" vertical="center"/>
    </xf>
    <xf numFmtId="0" fontId="154" fillId="29" borderId="47" xfId="441" applyFont="1" applyFill="1" applyBorder="1" applyAlignment="1">
      <alignment horizontal="center" vertical="center"/>
    </xf>
    <xf numFmtId="0" fontId="154" fillId="29" borderId="47" xfId="441" applyFont="1" applyFill="1" applyBorder="1" applyAlignment="1">
      <alignment horizontal="center" vertical="center" wrapText="1"/>
    </xf>
    <xf numFmtId="0" fontId="154" fillId="29" borderId="8" xfId="441" applyFont="1" applyFill="1" applyBorder="1" applyAlignment="1">
      <alignment horizontal="center" vertical="center"/>
    </xf>
    <xf numFmtId="0" fontId="154" fillId="29" borderId="9" xfId="441" applyFont="1" applyFill="1" applyBorder="1" applyAlignment="1">
      <alignment horizontal="center" vertical="center"/>
    </xf>
    <xf numFmtId="0" fontId="154" fillId="29" borderId="28" xfId="441" applyFont="1" applyFill="1" applyBorder="1" applyAlignment="1">
      <alignment horizontal="center" vertical="center"/>
    </xf>
    <xf numFmtId="0" fontId="154" fillId="29" borderId="29" xfId="441" applyFont="1" applyFill="1" applyBorder="1" applyAlignment="1">
      <alignment horizontal="center" vertical="center"/>
    </xf>
    <xf numFmtId="0" fontId="154" fillId="29" borderId="30" xfId="441" applyFont="1" applyFill="1" applyBorder="1" applyAlignment="1">
      <alignment horizontal="center" vertical="center"/>
    </xf>
    <xf numFmtId="0" fontId="149" fillId="0" borderId="0" xfId="441" applyFont="1" applyAlignment="1">
      <alignment horizontal="center" vertical="center"/>
    </xf>
    <xf numFmtId="0" fontId="167" fillId="0" borderId="0" xfId="441" applyFont="1" applyAlignment="1">
      <alignment horizontal="center" vertical="center"/>
    </xf>
    <xf numFmtId="0" fontId="151" fillId="0" borderId="0" xfId="441" applyFont="1" applyAlignment="1">
      <alignment horizontal="center" vertical="center"/>
    </xf>
    <xf numFmtId="0" fontId="147" fillId="0" borderId="0" xfId="441" applyFont="1" applyAlignment="1">
      <alignment horizontal="center" vertical="center"/>
    </xf>
    <xf numFmtId="0" fontId="154" fillId="29" borderId="34" xfId="441" applyFont="1" applyFill="1" applyBorder="1" applyAlignment="1">
      <alignment horizontal="center" vertical="center" wrapText="1"/>
    </xf>
    <xf numFmtId="0" fontId="111" fillId="0" borderId="0" xfId="0" quotePrefix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178" fontId="28" fillId="0" borderId="0" xfId="0" applyNumberFormat="1" applyFont="1" applyBorder="1" applyAlignment="1">
      <alignment horizontal="center" vertical="center"/>
    </xf>
    <xf numFmtId="178" fontId="28" fillId="0" borderId="0" xfId="338" applyNumberFormat="1" applyFont="1" applyBorder="1" applyAlignment="1">
      <alignment horizontal="center" vertical="center"/>
    </xf>
    <xf numFmtId="178" fontId="28" fillId="0" borderId="0" xfId="338" applyNumberFormat="1" applyFont="1" applyFill="1" applyBorder="1" applyAlignment="1">
      <alignment horizontal="center" vertical="center"/>
    </xf>
    <xf numFmtId="178" fontId="28" fillId="0" borderId="0" xfId="338" applyNumberFormat="1" applyFont="1" applyBorder="1" applyAlignment="1">
      <alignment horizontal="center" vertical="center" wrapText="1" shrinkToFit="1"/>
    </xf>
    <xf numFmtId="178" fontId="98" fillId="0" borderId="0" xfId="338" applyNumberFormat="1" applyFont="1" applyFill="1" applyBorder="1" applyAlignment="1">
      <alignment horizontal="center" vertical="center"/>
    </xf>
    <xf numFmtId="178" fontId="98" fillId="0" borderId="0" xfId="338" applyNumberFormat="1" applyFont="1" applyBorder="1" applyAlignment="1">
      <alignment horizontal="center" vertical="center" wrapText="1" shrinkToFit="1"/>
    </xf>
    <xf numFmtId="178" fontId="118" fillId="0" borderId="0" xfId="338" applyNumberFormat="1" applyFont="1" applyFill="1" applyBorder="1" applyAlignment="1">
      <alignment horizontal="center" vertical="center"/>
    </xf>
  </cellXfs>
  <cellStyles count="449">
    <cellStyle name="??&amp;O?&amp;H?_x0008__x000f__x0007_?_x0007__x0001__x0001_" xfId="4" xr:uid="{00000000-0005-0000-0000-000000000000}"/>
    <cellStyle name="??&amp;O?&amp;H?_x0008_??_x0007__x0001__x0001_" xfId="5" xr:uid="{00000000-0005-0000-0000-000001000000}"/>
    <cellStyle name="_Book1" xfId="6" xr:uid="{00000000-0005-0000-0000-000002000000}"/>
    <cellStyle name="_Capex Tracking Control Sheet -ADMIN " xfId="7" xr:uid="{00000000-0005-0000-0000-000003000000}"/>
    <cellStyle name="_Project tracking Puri (Diana) per March'06 " xfId="8" xr:uid="{00000000-0005-0000-0000-000004000000}"/>
    <cellStyle name="_Recon with FAR " xfId="9" xr:uid="{00000000-0005-0000-0000-000005000000}"/>
    <cellStyle name="_금융점포(광주)" xfId="10" xr:uid="{00000000-0005-0000-0000-000006000000}"/>
    <cellStyle name="_은행별 점포현황(202011년12월말기준)" xfId="11" xr:uid="{00000000-0005-0000-0000-000007000000}"/>
    <cellStyle name="¤@?e_TEST-1 " xfId="12" xr:uid="{00000000-0005-0000-0000-000008000000}"/>
    <cellStyle name="20% - Accent1" xfId="13" xr:uid="{00000000-0005-0000-0000-000009000000}"/>
    <cellStyle name="20% - Accent2" xfId="14" xr:uid="{00000000-0005-0000-0000-00000A000000}"/>
    <cellStyle name="20% - Accent3" xfId="15" xr:uid="{00000000-0005-0000-0000-00000B000000}"/>
    <cellStyle name="20% - Accent4" xfId="16" xr:uid="{00000000-0005-0000-0000-00000C000000}"/>
    <cellStyle name="20% - Accent5" xfId="17" xr:uid="{00000000-0005-0000-0000-00000D000000}"/>
    <cellStyle name="20% - Accent6" xfId="18" xr:uid="{00000000-0005-0000-0000-00000E000000}"/>
    <cellStyle name="20% - 강조색1 2" xfId="19" xr:uid="{00000000-0005-0000-0000-00000F000000}"/>
    <cellStyle name="20% - 강조색1 2 2" xfId="20" xr:uid="{00000000-0005-0000-0000-000010000000}"/>
    <cellStyle name="20% - 강조색1 3" xfId="21" xr:uid="{00000000-0005-0000-0000-000011000000}"/>
    <cellStyle name="20% - 강조색2 2" xfId="22" xr:uid="{00000000-0005-0000-0000-000012000000}"/>
    <cellStyle name="20% - 강조색2 2 2" xfId="23" xr:uid="{00000000-0005-0000-0000-000013000000}"/>
    <cellStyle name="20% - 강조색2 3" xfId="24" xr:uid="{00000000-0005-0000-0000-000014000000}"/>
    <cellStyle name="20% - 강조색3 2" xfId="25" xr:uid="{00000000-0005-0000-0000-000015000000}"/>
    <cellStyle name="20% - 강조색3 2 2" xfId="26" xr:uid="{00000000-0005-0000-0000-000016000000}"/>
    <cellStyle name="20% - 강조색3 3" xfId="27" xr:uid="{00000000-0005-0000-0000-000017000000}"/>
    <cellStyle name="20% - 강조색4 2" xfId="28" xr:uid="{00000000-0005-0000-0000-000018000000}"/>
    <cellStyle name="20% - 강조색4 2 2" xfId="29" xr:uid="{00000000-0005-0000-0000-000019000000}"/>
    <cellStyle name="20% - 강조색4 3" xfId="30" xr:uid="{00000000-0005-0000-0000-00001A000000}"/>
    <cellStyle name="20% - 강조색5 2" xfId="31" xr:uid="{00000000-0005-0000-0000-00001B000000}"/>
    <cellStyle name="20% - 강조색5 2 2" xfId="32" xr:uid="{00000000-0005-0000-0000-00001C000000}"/>
    <cellStyle name="20% - 강조색5 3" xfId="33" xr:uid="{00000000-0005-0000-0000-00001D000000}"/>
    <cellStyle name="20% - 강조색6 2" xfId="34" xr:uid="{00000000-0005-0000-0000-00001E000000}"/>
    <cellStyle name="20% - 강조색6 2 2" xfId="35" xr:uid="{00000000-0005-0000-0000-00001F000000}"/>
    <cellStyle name="20% - 강조색6 3" xfId="36" xr:uid="{00000000-0005-0000-0000-000020000000}"/>
    <cellStyle name="40% - Accent1" xfId="37" xr:uid="{00000000-0005-0000-0000-000021000000}"/>
    <cellStyle name="40% - Accent2" xfId="38" xr:uid="{00000000-0005-0000-0000-000022000000}"/>
    <cellStyle name="40% - Accent3" xfId="39" xr:uid="{00000000-0005-0000-0000-000023000000}"/>
    <cellStyle name="40% - Accent4" xfId="40" xr:uid="{00000000-0005-0000-0000-000024000000}"/>
    <cellStyle name="40% - Accent5" xfId="41" xr:uid="{00000000-0005-0000-0000-000025000000}"/>
    <cellStyle name="40% - Accent6" xfId="42" xr:uid="{00000000-0005-0000-0000-000026000000}"/>
    <cellStyle name="40% - 강조색1 2" xfId="43" xr:uid="{00000000-0005-0000-0000-000027000000}"/>
    <cellStyle name="40% - 강조색1 2 2" xfId="44" xr:uid="{00000000-0005-0000-0000-000028000000}"/>
    <cellStyle name="40% - 강조색1 3" xfId="45" xr:uid="{00000000-0005-0000-0000-000029000000}"/>
    <cellStyle name="40% - 강조색2 2" xfId="46" xr:uid="{00000000-0005-0000-0000-00002A000000}"/>
    <cellStyle name="40% - 강조색2 2 2" xfId="47" xr:uid="{00000000-0005-0000-0000-00002B000000}"/>
    <cellStyle name="40% - 강조색2 3" xfId="48" xr:uid="{00000000-0005-0000-0000-00002C000000}"/>
    <cellStyle name="40% - 강조색3 2" xfId="49" xr:uid="{00000000-0005-0000-0000-00002D000000}"/>
    <cellStyle name="40% - 강조색3 2 2" xfId="50" xr:uid="{00000000-0005-0000-0000-00002E000000}"/>
    <cellStyle name="40% - 강조색3 3" xfId="51" xr:uid="{00000000-0005-0000-0000-00002F000000}"/>
    <cellStyle name="40% - 강조색4 2" xfId="52" xr:uid="{00000000-0005-0000-0000-000030000000}"/>
    <cellStyle name="40% - 강조색4 2 2" xfId="53" xr:uid="{00000000-0005-0000-0000-000031000000}"/>
    <cellStyle name="40% - 강조색4 3" xfId="54" xr:uid="{00000000-0005-0000-0000-000032000000}"/>
    <cellStyle name="40% - 강조색5 2" xfId="55" xr:uid="{00000000-0005-0000-0000-000033000000}"/>
    <cellStyle name="40% - 강조색5 2 2" xfId="56" xr:uid="{00000000-0005-0000-0000-000034000000}"/>
    <cellStyle name="40% - 강조색5 3" xfId="57" xr:uid="{00000000-0005-0000-0000-000035000000}"/>
    <cellStyle name="40% - 강조색6 2" xfId="58" xr:uid="{00000000-0005-0000-0000-000036000000}"/>
    <cellStyle name="40% - 강조색6 2 2" xfId="59" xr:uid="{00000000-0005-0000-0000-000037000000}"/>
    <cellStyle name="40% - 강조색6 3" xfId="60" xr:uid="{00000000-0005-0000-0000-000038000000}"/>
    <cellStyle name="60% - Accent1" xfId="61" xr:uid="{00000000-0005-0000-0000-000039000000}"/>
    <cellStyle name="60% - Accent2" xfId="62" xr:uid="{00000000-0005-0000-0000-00003A000000}"/>
    <cellStyle name="60% - Accent3" xfId="63" xr:uid="{00000000-0005-0000-0000-00003B000000}"/>
    <cellStyle name="60% - Accent4" xfId="64" xr:uid="{00000000-0005-0000-0000-00003C000000}"/>
    <cellStyle name="60% - Accent5" xfId="65" xr:uid="{00000000-0005-0000-0000-00003D000000}"/>
    <cellStyle name="60% - Accent6" xfId="66" xr:uid="{00000000-0005-0000-0000-00003E000000}"/>
    <cellStyle name="60% - 강조색1 2" xfId="67" xr:uid="{00000000-0005-0000-0000-00003F000000}"/>
    <cellStyle name="60% - 강조색1 2 2" xfId="68" xr:uid="{00000000-0005-0000-0000-000040000000}"/>
    <cellStyle name="60% - 강조색1 3" xfId="69" xr:uid="{00000000-0005-0000-0000-000041000000}"/>
    <cellStyle name="60% - 강조색2 2" xfId="70" xr:uid="{00000000-0005-0000-0000-000042000000}"/>
    <cellStyle name="60% - 강조색2 2 2" xfId="71" xr:uid="{00000000-0005-0000-0000-000043000000}"/>
    <cellStyle name="60% - 강조색2 3" xfId="72" xr:uid="{00000000-0005-0000-0000-000044000000}"/>
    <cellStyle name="60% - 강조색3 2" xfId="73" xr:uid="{00000000-0005-0000-0000-000045000000}"/>
    <cellStyle name="60% - 강조색3 2 2" xfId="74" xr:uid="{00000000-0005-0000-0000-000046000000}"/>
    <cellStyle name="60% - 강조색3 3" xfId="75" xr:uid="{00000000-0005-0000-0000-000047000000}"/>
    <cellStyle name="60% - 강조색4 2" xfId="76" xr:uid="{00000000-0005-0000-0000-000048000000}"/>
    <cellStyle name="60% - 강조색4 2 2" xfId="77" xr:uid="{00000000-0005-0000-0000-000049000000}"/>
    <cellStyle name="60% - 강조색4 3" xfId="78" xr:uid="{00000000-0005-0000-0000-00004A000000}"/>
    <cellStyle name="60% - 강조색5 2" xfId="79" xr:uid="{00000000-0005-0000-0000-00004B000000}"/>
    <cellStyle name="60% - 강조색5 2 2" xfId="80" xr:uid="{00000000-0005-0000-0000-00004C000000}"/>
    <cellStyle name="60% - 강조색5 3" xfId="81" xr:uid="{00000000-0005-0000-0000-00004D000000}"/>
    <cellStyle name="60% - 강조색6 2" xfId="82" xr:uid="{00000000-0005-0000-0000-00004E000000}"/>
    <cellStyle name="60% - 강조색6 2 2" xfId="83" xr:uid="{00000000-0005-0000-0000-00004F000000}"/>
    <cellStyle name="60% - 강조색6 3" xfId="84" xr:uid="{00000000-0005-0000-0000-000050000000}"/>
    <cellStyle name="A¨­￠￢￠O [0]_INQUIRY ￠?￥i¨u¡AAⓒ￢Aⓒª " xfId="85" xr:uid="{00000000-0005-0000-0000-000051000000}"/>
    <cellStyle name="A¨­￠￢￠O_INQUIRY ￠?￥i¨u¡AAⓒ￢Aⓒª " xfId="86" xr:uid="{00000000-0005-0000-0000-000052000000}"/>
    <cellStyle name="Accent1" xfId="87" xr:uid="{00000000-0005-0000-0000-000053000000}"/>
    <cellStyle name="Accent2" xfId="88" xr:uid="{00000000-0005-0000-0000-000054000000}"/>
    <cellStyle name="Accent3" xfId="89" xr:uid="{00000000-0005-0000-0000-000055000000}"/>
    <cellStyle name="Accent4" xfId="90" xr:uid="{00000000-0005-0000-0000-000056000000}"/>
    <cellStyle name="Accent5" xfId="91" xr:uid="{00000000-0005-0000-0000-000057000000}"/>
    <cellStyle name="Accent6" xfId="92" xr:uid="{00000000-0005-0000-0000-000058000000}"/>
    <cellStyle name="AeE­ [0]_°eE¹_11¿a½A " xfId="93" xr:uid="{00000000-0005-0000-0000-000059000000}"/>
    <cellStyle name="AeE­_°eE¹_11¿a½A " xfId="94" xr:uid="{00000000-0005-0000-0000-00005A000000}"/>
    <cellStyle name="AeE¡ⓒ [0]_INQUIRY ￠?￥i¨u¡AAⓒ￢Aⓒª " xfId="95" xr:uid="{00000000-0005-0000-0000-00005B000000}"/>
    <cellStyle name="AeE¡ⓒ_INQUIRY ￠?￥i¨u¡AAⓒ￢Aⓒª " xfId="96" xr:uid="{00000000-0005-0000-0000-00005C000000}"/>
    <cellStyle name="ALIGNMENT" xfId="97" xr:uid="{00000000-0005-0000-0000-00005D000000}"/>
    <cellStyle name="AÞ¸¶ [0]_°eE¹_11¿a½A " xfId="98" xr:uid="{00000000-0005-0000-0000-00005E000000}"/>
    <cellStyle name="AÞ¸¶_°eE¹_11¿a½A " xfId="99" xr:uid="{00000000-0005-0000-0000-00005F000000}"/>
    <cellStyle name="Bad" xfId="100" xr:uid="{00000000-0005-0000-0000-000060000000}"/>
    <cellStyle name="C¡IA¨ª_¡ic¨u¡A¨￢I¨￢¡Æ AN¡Æe " xfId="101" xr:uid="{00000000-0005-0000-0000-000061000000}"/>
    <cellStyle name="C￥AØ_¸AAa.¼OAI " xfId="102" xr:uid="{00000000-0005-0000-0000-000062000000}"/>
    <cellStyle name="Calculation" xfId="103" xr:uid="{00000000-0005-0000-0000-000063000000}"/>
    <cellStyle name="category" xfId="104" xr:uid="{00000000-0005-0000-0000-000064000000}"/>
    <cellStyle name="Check Cell" xfId="105" xr:uid="{00000000-0005-0000-0000-000065000000}"/>
    <cellStyle name="Comma [0]_ SG&amp;A Bridge " xfId="106" xr:uid="{00000000-0005-0000-0000-000066000000}"/>
    <cellStyle name="comma zerodec" xfId="107" xr:uid="{00000000-0005-0000-0000-000067000000}"/>
    <cellStyle name="Comma_ SG&amp;A Bridge " xfId="108" xr:uid="{00000000-0005-0000-0000-000068000000}"/>
    <cellStyle name="Comma0" xfId="109" xr:uid="{00000000-0005-0000-0000-000069000000}"/>
    <cellStyle name="Curren?_x0012_퐀_x0017_?" xfId="110" xr:uid="{00000000-0005-0000-0000-00006A000000}"/>
    <cellStyle name="Currency [0]_ SG&amp;A Bridge " xfId="111" xr:uid="{00000000-0005-0000-0000-00006B000000}"/>
    <cellStyle name="Currency_ SG&amp;A Bridge " xfId="112" xr:uid="{00000000-0005-0000-0000-00006C000000}"/>
    <cellStyle name="Currency0" xfId="113" xr:uid="{00000000-0005-0000-0000-00006D000000}"/>
    <cellStyle name="Currency1" xfId="114" xr:uid="{00000000-0005-0000-0000-00006E000000}"/>
    <cellStyle name="Date" xfId="115" xr:uid="{00000000-0005-0000-0000-00006F000000}"/>
    <cellStyle name="Dollar (zero dec)" xfId="116" xr:uid="{00000000-0005-0000-0000-000070000000}"/>
    <cellStyle name="Euro" xfId="117" xr:uid="{00000000-0005-0000-0000-000071000000}"/>
    <cellStyle name="Explanatory Text" xfId="118" xr:uid="{00000000-0005-0000-0000-000072000000}"/>
    <cellStyle name="Fixed" xfId="119" xr:uid="{00000000-0005-0000-0000-000073000000}"/>
    <cellStyle name="Good" xfId="120" xr:uid="{00000000-0005-0000-0000-000074000000}"/>
    <cellStyle name="Grey" xfId="121" xr:uid="{00000000-0005-0000-0000-000075000000}"/>
    <cellStyle name="Grey 2" xfId="122" xr:uid="{00000000-0005-0000-0000-000076000000}"/>
    <cellStyle name="HEADER" xfId="123" xr:uid="{00000000-0005-0000-0000-000077000000}"/>
    <cellStyle name="Header1" xfId="124" xr:uid="{00000000-0005-0000-0000-000078000000}"/>
    <cellStyle name="Header2" xfId="125" xr:uid="{00000000-0005-0000-0000-000079000000}"/>
    <cellStyle name="Heading 1" xfId="126" xr:uid="{00000000-0005-0000-0000-00007A000000}"/>
    <cellStyle name="Heading 1 2" xfId="127" xr:uid="{00000000-0005-0000-0000-00007B000000}"/>
    <cellStyle name="Heading 2" xfId="128" xr:uid="{00000000-0005-0000-0000-00007C000000}"/>
    <cellStyle name="Heading 2 2" xfId="129" xr:uid="{00000000-0005-0000-0000-00007D000000}"/>
    <cellStyle name="Heading 3" xfId="130" xr:uid="{00000000-0005-0000-0000-00007E000000}"/>
    <cellStyle name="Heading 4" xfId="131" xr:uid="{00000000-0005-0000-0000-00007F000000}"/>
    <cellStyle name="Hyperlink" xfId="132" xr:uid="{00000000-0005-0000-0000-000080000000}"/>
    <cellStyle name="Input" xfId="133" xr:uid="{00000000-0005-0000-0000-000081000000}"/>
    <cellStyle name="Input [yellow]" xfId="134" xr:uid="{00000000-0005-0000-0000-000082000000}"/>
    <cellStyle name="Input [yellow] 2" xfId="135" xr:uid="{00000000-0005-0000-0000-000083000000}"/>
    <cellStyle name="Linked Cell" xfId="136" xr:uid="{00000000-0005-0000-0000-000084000000}"/>
    <cellStyle name="Millares [0]_2AV_M_M " xfId="137" xr:uid="{00000000-0005-0000-0000-000085000000}"/>
    <cellStyle name="Milliers [0]_Arabian Spec" xfId="138" xr:uid="{00000000-0005-0000-0000-000086000000}"/>
    <cellStyle name="Milliers_Arabian Spec" xfId="139" xr:uid="{00000000-0005-0000-0000-000087000000}"/>
    <cellStyle name="Model" xfId="140" xr:uid="{00000000-0005-0000-0000-000088000000}"/>
    <cellStyle name="Mon?aire [0]_Arabian Spec" xfId="141" xr:uid="{00000000-0005-0000-0000-000089000000}"/>
    <cellStyle name="Mon?aire_Arabian Spec" xfId="142" xr:uid="{00000000-0005-0000-0000-00008A000000}"/>
    <cellStyle name="Moneda [0]_2AV_M_M " xfId="143" xr:uid="{00000000-0005-0000-0000-00008B000000}"/>
    <cellStyle name="Moneda_2AV_M_M " xfId="144" xr:uid="{00000000-0005-0000-0000-00008C000000}"/>
    <cellStyle name="Neutral" xfId="145" xr:uid="{00000000-0005-0000-0000-00008D000000}"/>
    <cellStyle name="Normal - Style1" xfId="146" xr:uid="{00000000-0005-0000-0000-00008E000000}"/>
    <cellStyle name="Normal - Style1 2" xfId="147" xr:uid="{00000000-0005-0000-0000-00008F000000}"/>
    <cellStyle name="Normal_ SG&amp;A Bridge " xfId="148" xr:uid="{00000000-0005-0000-0000-000090000000}"/>
    <cellStyle name="Note" xfId="149" xr:uid="{00000000-0005-0000-0000-000091000000}"/>
    <cellStyle name="Output" xfId="150" xr:uid="{00000000-0005-0000-0000-000092000000}"/>
    <cellStyle name="Percent [2]" xfId="151" xr:uid="{00000000-0005-0000-0000-000093000000}"/>
    <cellStyle name="subhead" xfId="152" xr:uid="{00000000-0005-0000-0000-000094000000}"/>
    <cellStyle name="Title" xfId="153" xr:uid="{00000000-0005-0000-0000-000095000000}"/>
    <cellStyle name="Total" xfId="154" xr:uid="{00000000-0005-0000-0000-000096000000}"/>
    <cellStyle name="Total 2" xfId="155" xr:uid="{00000000-0005-0000-0000-000097000000}"/>
    <cellStyle name="UM" xfId="156" xr:uid="{00000000-0005-0000-0000-000098000000}"/>
    <cellStyle name="Warning Text" xfId="157" xr:uid="{00000000-0005-0000-0000-000099000000}"/>
    <cellStyle name="강조색1 2" xfId="158" xr:uid="{00000000-0005-0000-0000-00009A000000}"/>
    <cellStyle name="강조색1 2 2" xfId="159" xr:uid="{00000000-0005-0000-0000-00009B000000}"/>
    <cellStyle name="강조색1 3" xfId="160" xr:uid="{00000000-0005-0000-0000-00009C000000}"/>
    <cellStyle name="강조색2 2" xfId="161" xr:uid="{00000000-0005-0000-0000-00009D000000}"/>
    <cellStyle name="강조색2 2 2" xfId="162" xr:uid="{00000000-0005-0000-0000-00009E000000}"/>
    <cellStyle name="강조색2 3" xfId="163" xr:uid="{00000000-0005-0000-0000-00009F000000}"/>
    <cellStyle name="강조색3 2" xfId="164" xr:uid="{00000000-0005-0000-0000-0000A0000000}"/>
    <cellStyle name="강조색3 2 2" xfId="165" xr:uid="{00000000-0005-0000-0000-0000A1000000}"/>
    <cellStyle name="강조색3 3" xfId="166" xr:uid="{00000000-0005-0000-0000-0000A2000000}"/>
    <cellStyle name="강조색4 2" xfId="167" xr:uid="{00000000-0005-0000-0000-0000A3000000}"/>
    <cellStyle name="강조색4 2 2" xfId="168" xr:uid="{00000000-0005-0000-0000-0000A4000000}"/>
    <cellStyle name="강조색4 3" xfId="169" xr:uid="{00000000-0005-0000-0000-0000A5000000}"/>
    <cellStyle name="강조색5 2" xfId="170" xr:uid="{00000000-0005-0000-0000-0000A6000000}"/>
    <cellStyle name="강조색5 2 2" xfId="171" xr:uid="{00000000-0005-0000-0000-0000A7000000}"/>
    <cellStyle name="강조색5 3" xfId="172" xr:uid="{00000000-0005-0000-0000-0000A8000000}"/>
    <cellStyle name="강조색6 2" xfId="173" xr:uid="{00000000-0005-0000-0000-0000A9000000}"/>
    <cellStyle name="강조색6 2 2" xfId="174" xr:uid="{00000000-0005-0000-0000-0000AA000000}"/>
    <cellStyle name="강조색6 3" xfId="175" xr:uid="{00000000-0005-0000-0000-0000AB000000}"/>
    <cellStyle name="경고문 2" xfId="176" xr:uid="{00000000-0005-0000-0000-0000AC000000}"/>
    <cellStyle name="경고문 2 2" xfId="177" xr:uid="{00000000-0005-0000-0000-0000AD000000}"/>
    <cellStyle name="경고문 3" xfId="178" xr:uid="{00000000-0005-0000-0000-0000AE000000}"/>
    <cellStyle name="계산 2" xfId="179" xr:uid="{00000000-0005-0000-0000-0000AF000000}"/>
    <cellStyle name="계산 2 2" xfId="180" xr:uid="{00000000-0005-0000-0000-0000B0000000}"/>
    <cellStyle name="계산 3" xfId="181" xr:uid="{00000000-0005-0000-0000-0000B1000000}"/>
    <cellStyle name="고정소숫점" xfId="182" xr:uid="{00000000-0005-0000-0000-0000B2000000}"/>
    <cellStyle name="고정출력1" xfId="183" xr:uid="{00000000-0005-0000-0000-0000B3000000}"/>
    <cellStyle name="고정출력2" xfId="184" xr:uid="{00000000-0005-0000-0000-0000B4000000}"/>
    <cellStyle name="나쁨 2" xfId="185" xr:uid="{00000000-0005-0000-0000-0000B5000000}"/>
    <cellStyle name="나쁨 2 2" xfId="186" xr:uid="{00000000-0005-0000-0000-0000B6000000}"/>
    <cellStyle name="나쁨 3" xfId="187" xr:uid="{00000000-0005-0000-0000-0000B7000000}"/>
    <cellStyle name="날짜" xfId="188" xr:uid="{00000000-0005-0000-0000-0000B8000000}"/>
    <cellStyle name="달러" xfId="189" xr:uid="{00000000-0005-0000-0000-0000B9000000}"/>
    <cellStyle name="뒤에 오는 하이퍼링크_Book1" xfId="190" xr:uid="{00000000-0005-0000-0000-0000BA000000}"/>
    <cellStyle name="똿뗦먛귟 [0.00]_PRODUCT DETAIL Q1" xfId="191" xr:uid="{00000000-0005-0000-0000-0000BB000000}"/>
    <cellStyle name="똿뗦먛귟_PRODUCT DETAIL Q1" xfId="192" xr:uid="{00000000-0005-0000-0000-0000BC000000}"/>
    <cellStyle name="메모 2" xfId="193" xr:uid="{00000000-0005-0000-0000-0000BD000000}"/>
    <cellStyle name="메모 2 2" xfId="194" xr:uid="{00000000-0005-0000-0000-0000BE000000}"/>
    <cellStyle name="메모 3" xfId="195" xr:uid="{00000000-0005-0000-0000-0000BF000000}"/>
    <cellStyle name="메모 4" xfId="196" xr:uid="{00000000-0005-0000-0000-0000C0000000}"/>
    <cellStyle name="믅됞 [0.00]_PRODUCT DETAIL Q1" xfId="197" xr:uid="{00000000-0005-0000-0000-0000C1000000}"/>
    <cellStyle name="믅됞_PRODUCT DETAIL Q1" xfId="198" xr:uid="{00000000-0005-0000-0000-0000C2000000}"/>
    <cellStyle name="바탕글" xfId="199" xr:uid="{00000000-0005-0000-0000-0000C3000000}"/>
    <cellStyle name="백분율" xfId="445" builtinId="5"/>
    <cellStyle name="백분율 2" xfId="200" xr:uid="{00000000-0005-0000-0000-0000C4000000}"/>
    <cellStyle name="백분율 2 2" xfId="440" xr:uid="{00000000-0005-0000-0000-0000C5000000}"/>
    <cellStyle name="보통 2" xfId="201" xr:uid="{00000000-0005-0000-0000-0000C6000000}"/>
    <cellStyle name="보통 2 2" xfId="202" xr:uid="{00000000-0005-0000-0000-0000C7000000}"/>
    <cellStyle name="보통 3" xfId="203" xr:uid="{00000000-0005-0000-0000-0000C8000000}"/>
    <cellStyle name="본문" xfId="204" xr:uid="{00000000-0005-0000-0000-0000C9000000}"/>
    <cellStyle name="부제목" xfId="205" xr:uid="{00000000-0005-0000-0000-0000CA000000}"/>
    <cellStyle name="뷭?_BOOKSHIP" xfId="206" xr:uid="{00000000-0005-0000-0000-0000CB000000}"/>
    <cellStyle name="설명 텍스트 2" xfId="207" xr:uid="{00000000-0005-0000-0000-0000CC000000}"/>
    <cellStyle name="설명 텍스트 2 2" xfId="208" xr:uid="{00000000-0005-0000-0000-0000CD000000}"/>
    <cellStyle name="설명 텍스트 3" xfId="209" xr:uid="{00000000-0005-0000-0000-0000CE000000}"/>
    <cellStyle name="셀 확인 2" xfId="210" xr:uid="{00000000-0005-0000-0000-0000CF000000}"/>
    <cellStyle name="셀 확인 2 2" xfId="211" xr:uid="{00000000-0005-0000-0000-0000D0000000}"/>
    <cellStyle name="셀 확인 3" xfId="212" xr:uid="{00000000-0005-0000-0000-0000D1000000}"/>
    <cellStyle name="숫자(R)" xfId="213" xr:uid="{00000000-0005-0000-0000-0000D2000000}"/>
    <cellStyle name="쉼표 [0]" xfId="439" builtinId="6"/>
    <cellStyle name="쉼표 [0] 10" xfId="214" xr:uid="{00000000-0005-0000-0000-0000D4000000}"/>
    <cellStyle name="쉼표 [0] 10 2" xfId="215" xr:uid="{00000000-0005-0000-0000-0000D5000000}"/>
    <cellStyle name="쉼표 [0] 11" xfId="411" xr:uid="{00000000-0005-0000-0000-0000D6000000}"/>
    <cellStyle name="쉼표 [0] 11 2" xfId="416" xr:uid="{00000000-0005-0000-0000-0000D7000000}"/>
    <cellStyle name="쉼표 [0] 11 3" xfId="432" xr:uid="{00000000-0005-0000-0000-0000D8000000}"/>
    <cellStyle name="쉼표 [0] 11 4" xfId="444" xr:uid="{00000000-0005-0000-0000-0000D9000000}"/>
    <cellStyle name="쉼표 [0] 2" xfId="1" xr:uid="{00000000-0005-0000-0000-0000DA000000}"/>
    <cellStyle name="쉼표 [0] 2 2" xfId="216" xr:uid="{00000000-0005-0000-0000-0000DB000000}"/>
    <cellStyle name="쉼표 [0] 2 2 2" xfId="217" xr:uid="{00000000-0005-0000-0000-0000DC000000}"/>
    <cellStyle name="쉼표 [0] 2 2 3" xfId="428" xr:uid="{00000000-0005-0000-0000-0000DD000000}"/>
    <cellStyle name="쉼표 [0] 2 3" xfId="218" xr:uid="{00000000-0005-0000-0000-0000DE000000}"/>
    <cellStyle name="쉼표 [0] 2 4" xfId="219" xr:uid="{00000000-0005-0000-0000-0000DF000000}"/>
    <cellStyle name="쉼표 [0] 2 5" xfId="412" xr:uid="{00000000-0005-0000-0000-0000E0000000}"/>
    <cellStyle name="쉼표 [0] 2 6" xfId="413" xr:uid="{00000000-0005-0000-0000-0000E1000000}"/>
    <cellStyle name="쉼표 [0] 2 6 2" xfId="417" xr:uid="{00000000-0005-0000-0000-0000E2000000}"/>
    <cellStyle name="쉼표 [0] 2 6 3" xfId="433" xr:uid="{00000000-0005-0000-0000-0000E3000000}"/>
    <cellStyle name="쉼표 [0] 2 7" xfId="443" xr:uid="{00000000-0005-0000-0000-0000E4000000}"/>
    <cellStyle name="쉼표 [0] 28" xfId="220" xr:uid="{00000000-0005-0000-0000-0000E5000000}"/>
    <cellStyle name="쉼표 [0] 28 2" xfId="221" xr:uid="{00000000-0005-0000-0000-0000E6000000}"/>
    <cellStyle name="쉼표 [0] 28 2 2" xfId="222" xr:uid="{00000000-0005-0000-0000-0000E7000000}"/>
    <cellStyle name="쉼표 [0] 28 3" xfId="223" xr:uid="{00000000-0005-0000-0000-0000E8000000}"/>
    <cellStyle name="쉼표 [0] 3" xfId="224" xr:uid="{00000000-0005-0000-0000-0000E9000000}"/>
    <cellStyle name="쉼표 [0] 3 2" xfId="225" xr:uid="{00000000-0005-0000-0000-0000EA000000}"/>
    <cellStyle name="쉼표 [0] 3 3" xfId="409" xr:uid="{00000000-0005-0000-0000-0000EB000000}"/>
    <cellStyle name="쉼표 [0] 4" xfId="226" xr:uid="{00000000-0005-0000-0000-0000EC000000}"/>
    <cellStyle name="쉼표 [0] 4 2" xfId="227" xr:uid="{00000000-0005-0000-0000-0000ED000000}"/>
    <cellStyle name="쉼표 [0] 5" xfId="228" xr:uid="{00000000-0005-0000-0000-0000EE000000}"/>
    <cellStyle name="쉼표 [0] 5 2" xfId="229" xr:uid="{00000000-0005-0000-0000-0000EF000000}"/>
    <cellStyle name="쉼표 [0] 5 3" xfId="414" xr:uid="{00000000-0005-0000-0000-0000F0000000}"/>
    <cellStyle name="쉼표 [0] 51" xfId="230" xr:uid="{00000000-0005-0000-0000-0000F1000000}"/>
    <cellStyle name="쉼표 [0] 51 2" xfId="231" xr:uid="{00000000-0005-0000-0000-0000F2000000}"/>
    <cellStyle name="쉼표 [0] 6" xfId="232" xr:uid="{00000000-0005-0000-0000-0000F3000000}"/>
    <cellStyle name="쉼표 [0] 6 2" xfId="233" xr:uid="{00000000-0005-0000-0000-0000F4000000}"/>
    <cellStyle name="쉼표 [0] 7" xfId="234" xr:uid="{00000000-0005-0000-0000-0000F5000000}"/>
    <cellStyle name="쉼표 [0] 7 2" xfId="235" xr:uid="{00000000-0005-0000-0000-0000F6000000}"/>
    <cellStyle name="쉼표 [0] 75" xfId="236" xr:uid="{00000000-0005-0000-0000-0000F7000000}"/>
    <cellStyle name="쉼표 [0] 75 2" xfId="237" xr:uid="{00000000-0005-0000-0000-0000F8000000}"/>
    <cellStyle name="쉼표 [0] 76" xfId="238" xr:uid="{00000000-0005-0000-0000-0000F9000000}"/>
    <cellStyle name="쉼표 [0] 76 2" xfId="239" xr:uid="{00000000-0005-0000-0000-0000FA000000}"/>
    <cellStyle name="쉼표 [0] 78" xfId="240" xr:uid="{00000000-0005-0000-0000-0000FB000000}"/>
    <cellStyle name="쉼표 [0] 78 2" xfId="241" xr:uid="{00000000-0005-0000-0000-0000FC000000}"/>
    <cellStyle name="쉼표 [0] 79" xfId="242" xr:uid="{00000000-0005-0000-0000-0000FD000000}"/>
    <cellStyle name="쉼표 [0] 79 2" xfId="243" xr:uid="{00000000-0005-0000-0000-0000FE000000}"/>
    <cellStyle name="쉼표 [0] 8" xfId="244" xr:uid="{00000000-0005-0000-0000-0000FF000000}"/>
    <cellStyle name="쉼표 [0] 8 2" xfId="245" xr:uid="{00000000-0005-0000-0000-000000010000}"/>
    <cellStyle name="쉼표 [0] 80" xfId="246" xr:uid="{00000000-0005-0000-0000-000001010000}"/>
    <cellStyle name="쉼표 [0] 80 2" xfId="247" xr:uid="{00000000-0005-0000-0000-000002010000}"/>
    <cellStyle name="쉼표 [0] 81" xfId="248" xr:uid="{00000000-0005-0000-0000-000003010000}"/>
    <cellStyle name="쉼표 [0] 81 2" xfId="249" xr:uid="{00000000-0005-0000-0000-000004010000}"/>
    <cellStyle name="쉼표 [0] 82" xfId="250" xr:uid="{00000000-0005-0000-0000-000005010000}"/>
    <cellStyle name="쉼표 [0] 82 2" xfId="251" xr:uid="{00000000-0005-0000-0000-000006010000}"/>
    <cellStyle name="쉼표 [0] 84" xfId="252" xr:uid="{00000000-0005-0000-0000-000007010000}"/>
    <cellStyle name="쉼표 [0] 84 2" xfId="253" xr:uid="{00000000-0005-0000-0000-000008010000}"/>
    <cellStyle name="쉼표 [0] 85" xfId="254" xr:uid="{00000000-0005-0000-0000-000009010000}"/>
    <cellStyle name="쉼표 [0] 85 2" xfId="255" xr:uid="{00000000-0005-0000-0000-00000A010000}"/>
    <cellStyle name="쉼표 [0] 9" xfId="256" xr:uid="{00000000-0005-0000-0000-00000B010000}"/>
    <cellStyle name="쉼표 [0] 9 2" xfId="257" xr:uid="{00000000-0005-0000-0000-00000C010000}"/>
    <cellStyle name="스타일 1" xfId="258" xr:uid="{00000000-0005-0000-0000-00000D010000}"/>
    <cellStyle name="스타일 1 2" xfId="259" xr:uid="{00000000-0005-0000-0000-00000E010000}"/>
    <cellStyle name="연결된 셀 2" xfId="260" xr:uid="{00000000-0005-0000-0000-00000F010000}"/>
    <cellStyle name="연결된 셀 2 2" xfId="261" xr:uid="{00000000-0005-0000-0000-000010010000}"/>
    <cellStyle name="연결된 셀 3" xfId="262" xr:uid="{00000000-0005-0000-0000-000011010000}"/>
    <cellStyle name="요약 2" xfId="263" xr:uid="{00000000-0005-0000-0000-000012010000}"/>
    <cellStyle name="요약 2 2" xfId="264" xr:uid="{00000000-0005-0000-0000-000013010000}"/>
    <cellStyle name="요약 3" xfId="265" xr:uid="{00000000-0005-0000-0000-000014010000}"/>
    <cellStyle name="입력 2" xfId="266" xr:uid="{00000000-0005-0000-0000-000015010000}"/>
    <cellStyle name="입력 2 2" xfId="267" xr:uid="{00000000-0005-0000-0000-000016010000}"/>
    <cellStyle name="입력 3" xfId="268" xr:uid="{00000000-0005-0000-0000-000017010000}"/>
    <cellStyle name="자리수" xfId="269" xr:uid="{00000000-0005-0000-0000-000018010000}"/>
    <cellStyle name="자리수0" xfId="270" xr:uid="{00000000-0005-0000-0000-000019010000}"/>
    <cellStyle name="작은제목" xfId="271" xr:uid="{00000000-0005-0000-0000-00001A010000}"/>
    <cellStyle name="제목 1 2" xfId="272" xr:uid="{00000000-0005-0000-0000-00001B010000}"/>
    <cellStyle name="제목 1 2 2" xfId="273" xr:uid="{00000000-0005-0000-0000-00001C010000}"/>
    <cellStyle name="제목 1 3" xfId="274" xr:uid="{00000000-0005-0000-0000-00001D010000}"/>
    <cellStyle name="제목 2 2" xfId="275" xr:uid="{00000000-0005-0000-0000-00001E010000}"/>
    <cellStyle name="제목 2 2 2" xfId="276" xr:uid="{00000000-0005-0000-0000-00001F010000}"/>
    <cellStyle name="제목 2 3" xfId="277" xr:uid="{00000000-0005-0000-0000-000020010000}"/>
    <cellStyle name="제목 3 2" xfId="278" xr:uid="{00000000-0005-0000-0000-000021010000}"/>
    <cellStyle name="제목 3 2 2" xfId="279" xr:uid="{00000000-0005-0000-0000-000022010000}"/>
    <cellStyle name="제목 3 3" xfId="280" xr:uid="{00000000-0005-0000-0000-000023010000}"/>
    <cellStyle name="제목 4 2" xfId="281" xr:uid="{00000000-0005-0000-0000-000024010000}"/>
    <cellStyle name="제목 4 2 2" xfId="282" xr:uid="{00000000-0005-0000-0000-000025010000}"/>
    <cellStyle name="제목 4 3" xfId="283" xr:uid="{00000000-0005-0000-0000-000026010000}"/>
    <cellStyle name="제목 5" xfId="284" xr:uid="{00000000-0005-0000-0000-000027010000}"/>
    <cellStyle name="제목 5 2" xfId="285" xr:uid="{00000000-0005-0000-0000-000028010000}"/>
    <cellStyle name="제목 6" xfId="286" xr:uid="{00000000-0005-0000-0000-000029010000}"/>
    <cellStyle name="좋음 2" xfId="287" xr:uid="{00000000-0005-0000-0000-00002A010000}"/>
    <cellStyle name="좋음 2 2" xfId="288" xr:uid="{00000000-0005-0000-0000-00002B010000}"/>
    <cellStyle name="좋음 3" xfId="289" xr:uid="{00000000-0005-0000-0000-00002C010000}"/>
    <cellStyle name="출력 2" xfId="290" xr:uid="{00000000-0005-0000-0000-00002D010000}"/>
    <cellStyle name="출력 2 2" xfId="291" xr:uid="{00000000-0005-0000-0000-00002E010000}"/>
    <cellStyle name="출력 3" xfId="292" xr:uid="{00000000-0005-0000-0000-00002F010000}"/>
    <cellStyle name="콤마 [0]" xfId="293" xr:uid="{00000000-0005-0000-0000-000030010000}"/>
    <cellStyle name="콤마 [0] 2" xfId="294" xr:uid="{00000000-0005-0000-0000-000031010000}"/>
    <cellStyle name="콤마 [0]_32.임상별임목축적" xfId="295" xr:uid="{00000000-0005-0000-0000-000032010000}"/>
    <cellStyle name="콤마 [0]_해안선및도서" xfId="3" xr:uid="{00000000-0005-0000-0000-000033010000}"/>
    <cellStyle name="콤마_  종  합  " xfId="296" xr:uid="{00000000-0005-0000-0000-000034010000}"/>
    <cellStyle name="큰제목" xfId="297" xr:uid="{00000000-0005-0000-0000-000035010000}"/>
    <cellStyle name="큰제목 2" xfId="298" xr:uid="{00000000-0005-0000-0000-000036010000}"/>
    <cellStyle name="통화 [0] 2" xfId="299" xr:uid="{00000000-0005-0000-0000-000037010000}"/>
    <cellStyle name="통화 [0] 2 2" xfId="300" xr:uid="{00000000-0005-0000-0000-000038010000}"/>
    <cellStyle name="퍼센트" xfId="301" xr:uid="{00000000-0005-0000-0000-000039010000}"/>
    <cellStyle name="표준" xfId="0" builtinId="0"/>
    <cellStyle name="표준 10" xfId="302" xr:uid="{00000000-0005-0000-0000-00003B010000}"/>
    <cellStyle name="표준 10 2" xfId="303" xr:uid="{00000000-0005-0000-0000-00003C010000}"/>
    <cellStyle name="표준 100" xfId="304" xr:uid="{00000000-0005-0000-0000-00003D010000}"/>
    <cellStyle name="표준 101" xfId="305" xr:uid="{00000000-0005-0000-0000-00003E010000}"/>
    <cellStyle name="표준 102" xfId="306" xr:uid="{00000000-0005-0000-0000-00003F010000}"/>
    <cellStyle name="표준 103" xfId="307" xr:uid="{00000000-0005-0000-0000-000040010000}"/>
    <cellStyle name="표준 109" xfId="308" xr:uid="{00000000-0005-0000-0000-000041010000}"/>
    <cellStyle name="표준 11" xfId="309" xr:uid="{00000000-0005-0000-0000-000042010000}"/>
    <cellStyle name="표준 11 2" xfId="310" xr:uid="{00000000-0005-0000-0000-000043010000}"/>
    <cellStyle name="표준 110" xfId="311" xr:uid="{00000000-0005-0000-0000-000044010000}"/>
    <cellStyle name="표준 111" xfId="312" xr:uid="{00000000-0005-0000-0000-000045010000}"/>
    <cellStyle name="표준 12" xfId="313" xr:uid="{00000000-0005-0000-0000-000046010000}"/>
    <cellStyle name="표준 13" xfId="314" xr:uid="{00000000-0005-0000-0000-000047010000}"/>
    <cellStyle name="표준 14" xfId="315" xr:uid="{00000000-0005-0000-0000-000048010000}"/>
    <cellStyle name="표준 15" xfId="316" xr:uid="{00000000-0005-0000-0000-000049010000}"/>
    <cellStyle name="표준 16" xfId="317" xr:uid="{00000000-0005-0000-0000-00004A010000}"/>
    <cellStyle name="표준 168" xfId="318" xr:uid="{00000000-0005-0000-0000-00004B010000}"/>
    <cellStyle name="표준 169" xfId="319" xr:uid="{00000000-0005-0000-0000-00004C010000}"/>
    <cellStyle name="표준 17" xfId="320" xr:uid="{00000000-0005-0000-0000-00004D010000}"/>
    <cellStyle name="표준 170" xfId="321" xr:uid="{00000000-0005-0000-0000-00004E010000}"/>
    <cellStyle name="표준 171" xfId="322" xr:uid="{00000000-0005-0000-0000-00004F010000}"/>
    <cellStyle name="표준 172" xfId="323" xr:uid="{00000000-0005-0000-0000-000050010000}"/>
    <cellStyle name="표준 173" xfId="324" xr:uid="{00000000-0005-0000-0000-000051010000}"/>
    <cellStyle name="표준 175" xfId="325" xr:uid="{00000000-0005-0000-0000-000052010000}"/>
    <cellStyle name="표준 176" xfId="326" xr:uid="{00000000-0005-0000-0000-000053010000}"/>
    <cellStyle name="표준 177" xfId="327" xr:uid="{00000000-0005-0000-0000-000054010000}"/>
    <cellStyle name="표준 178" xfId="328" xr:uid="{00000000-0005-0000-0000-000055010000}"/>
    <cellStyle name="표준 179" xfId="329" xr:uid="{00000000-0005-0000-0000-000056010000}"/>
    <cellStyle name="표준 18" xfId="330" xr:uid="{00000000-0005-0000-0000-000057010000}"/>
    <cellStyle name="표준 180" xfId="331" xr:uid="{00000000-0005-0000-0000-000058010000}"/>
    <cellStyle name="표준 181" xfId="332" xr:uid="{00000000-0005-0000-0000-000059010000}"/>
    <cellStyle name="표준 182" xfId="333" xr:uid="{00000000-0005-0000-0000-00005A010000}"/>
    <cellStyle name="표준 183" xfId="334" xr:uid="{00000000-0005-0000-0000-00005B010000}"/>
    <cellStyle name="표준 19" xfId="335" xr:uid="{00000000-0005-0000-0000-00005C010000}"/>
    <cellStyle name="표준 2" xfId="2" xr:uid="{00000000-0005-0000-0000-00005D010000}"/>
    <cellStyle name="표준 2 15" xfId="410" xr:uid="{00000000-0005-0000-0000-00005E010000}"/>
    <cellStyle name="표준 2 2" xfId="336" xr:uid="{00000000-0005-0000-0000-00005F010000}"/>
    <cellStyle name="표준 2 2 2" xfId="430" xr:uid="{00000000-0005-0000-0000-000060010000}"/>
    <cellStyle name="표준 2 3" xfId="337" xr:uid="{00000000-0005-0000-0000-000061010000}"/>
    <cellStyle name="표준 2 4" xfId="338" xr:uid="{00000000-0005-0000-0000-000062010000}"/>
    <cellStyle name="표준 2 4 2" xfId="442" xr:uid="{00000000-0005-0000-0000-000063010000}"/>
    <cellStyle name="표준 2 4 2 2" xfId="447" xr:uid="{8CC4268A-E954-487D-84D1-8941D74EE242}"/>
    <cellStyle name="표준 2 5" xfId="339" xr:uid="{00000000-0005-0000-0000-000064010000}"/>
    <cellStyle name="표준 2 6" xfId="438" xr:uid="{00000000-0005-0000-0000-000065010000}"/>
    <cellStyle name="표준 2_(붙임2) 시정통계 활용도 의견조사표" xfId="340" xr:uid="{00000000-0005-0000-0000-000066010000}"/>
    <cellStyle name="표준 20" xfId="341" xr:uid="{00000000-0005-0000-0000-000067010000}"/>
    <cellStyle name="표준 21" xfId="342" xr:uid="{00000000-0005-0000-0000-000068010000}"/>
    <cellStyle name="표준 22" xfId="343" xr:uid="{00000000-0005-0000-0000-000069010000}"/>
    <cellStyle name="표준 23" xfId="344" xr:uid="{00000000-0005-0000-0000-00006A010000}"/>
    <cellStyle name="표준 24" xfId="345" xr:uid="{00000000-0005-0000-0000-00006B010000}"/>
    <cellStyle name="표준 25" xfId="346" xr:uid="{00000000-0005-0000-0000-00006C010000}"/>
    <cellStyle name="표준 26" xfId="347" xr:uid="{00000000-0005-0000-0000-00006D010000}"/>
    <cellStyle name="표준 27" xfId="348" xr:uid="{00000000-0005-0000-0000-00006E010000}"/>
    <cellStyle name="표준 28" xfId="349" xr:uid="{00000000-0005-0000-0000-00006F010000}"/>
    <cellStyle name="표준 29" xfId="350" xr:uid="{00000000-0005-0000-0000-000070010000}"/>
    <cellStyle name="표준 3" xfId="351" xr:uid="{00000000-0005-0000-0000-000071010000}"/>
    <cellStyle name="표준 3 2" xfId="352" xr:uid="{00000000-0005-0000-0000-000072010000}"/>
    <cellStyle name="표준 3 3" xfId="353" xr:uid="{00000000-0005-0000-0000-000073010000}"/>
    <cellStyle name="표준 3 4" xfId="354" xr:uid="{00000000-0005-0000-0000-000074010000}"/>
    <cellStyle name="표준 3 5" xfId="408" xr:uid="{00000000-0005-0000-0000-000075010000}"/>
    <cellStyle name="표준 30" xfId="355" xr:uid="{00000000-0005-0000-0000-000076010000}"/>
    <cellStyle name="표준 31" xfId="356" xr:uid="{00000000-0005-0000-0000-000077010000}"/>
    <cellStyle name="표준 32" xfId="357" xr:uid="{00000000-0005-0000-0000-000078010000}"/>
    <cellStyle name="표준 33" xfId="358" xr:uid="{00000000-0005-0000-0000-000079010000}"/>
    <cellStyle name="표준 34" xfId="359" xr:uid="{00000000-0005-0000-0000-00007A010000}"/>
    <cellStyle name="표준 35" xfId="360" xr:uid="{00000000-0005-0000-0000-00007B010000}"/>
    <cellStyle name="표준 36" xfId="361" xr:uid="{00000000-0005-0000-0000-00007C010000}"/>
    <cellStyle name="표준 37" xfId="362" xr:uid="{00000000-0005-0000-0000-00007D010000}"/>
    <cellStyle name="표준 38" xfId="363" xr:uid="{00000000-0005-0000-0000-00007E010000}"/>
    <cellStyle name="표준 39" xfId="364" xr:uid="{00000000-0005-0000-0000-00007F010000}"/>
    <cellStyle name="표준 4" xfId="365" xr:uid="{00000000-0005-0000-0000-000080010000}"/>
    <cellStyle name="표준 40" xfId="366" xr:uid="{00000000-0005-0000-0000-000081010000}"/>
    <cellStyle name="표준 41" xfId="367" xr:uid="{00000000-0005-0000-0000-000082010000}"/>
    <cellStyle name="표준 42" xfId="368" xr:uid="{00000000-0005-0000-0000-000083010000}"/>
    <cellStyle name="표준 43" xfId="369" xr:uid="{00000000-0005-0000-0000-000084010000}"/>
    <cellStyle name="표준 44" xfId="370" xr:uid="{00000000-0005-0000-0000-000085010000}"/>
    <cellStyle name="표준 45" xfId="371" xr:uid="{00000000-0005-0000-0000-000086010000}"/>
    <cellStyle name="표준 46" xfId="372" xr:uid="{00000000-0005-0000-0000-000087010000}"/>
    <cellStyle name="표준 47" xfId="373" xr:uid="{00000000-0005-0000-0000-000088010000}"/>
    <cellStyle name="표준 48" xfId="374" xr:uid="{00000000-0005-0000-0000-000089010000}"/>
    <cellStyle name="표준 49" xfId="375" xr:uid="{00000000-0005-0000-0000-00008A010000}"/>
    <cellStyle name="표준 5" xfId="376" xr:uid="{00000000-0005-0000-0000-00008B010000}"/>
    <cellStyle name="표준 50" xfId="377" xr:uid="{00000000-0005-0000-0000-00008C010000}"/>
    <cellStyle name="표준 51" xfId="378" xr:uid="{00000000-0005-0000-0000-00008D010000}"/>
    <cellStyle name="표준 52" xfId="379" xr:uid="{00000000-0005-0000-0000-00008E010000}"/>
    <cellStyle name="표준 53" xfId="415" xr:uid="{00000000-0005-0000-0000-00008F010000}"/>
    <cellStyle name="표준 54" xfId="380" xr:uid="{00000000-0005-0000-0000-000090010000}"/>
    <cellStyle name="표준 55" xfId="418" xr:uid="{00000000-0005-0000-0000-000091010000}"/>
    <cellStyle name="표준 56" xfId="419" xr:uid="{00000000-0005-0000-0000-000092010000}"/>
    <cellStyle name="표준 57" xfId="381" xr:uid="{00000000-0005-0000-0000-000093010000}"/>
    <cellStyle name="표준 58" xfId="420" xr:uid="{00000000-0005-0000-0000-000094010000}"/>
    <cellStyle name="표준 59" xfId="421" xr:uid="{00000000-0005-0000-0000-000095010000}"/>
    <cellStyle name="표준 6" xfId="382" xr:uid="{00000000-0005-0000-0000-000096010000}"/>
    <cellStyle name="표준 6 2" xfId="383" xr:uid="{00000000-0005-0000-0000-000097010000}"/>
    <cellStyle name="표준 6 3" xfId="384" xr:uid="{00000000-0005-0000-0000-000098010000}"/>
    <cellStyle name="표준 6 4" xfId="385" xr:uid="{00000000-0005-0000-0000-000099010000}"/>
    <cellStyle name="표준 6 5" xfId="386" xr:uid="{00000000-0005-0000-0000-00009A010000}"/>
    <cellStyle name="표준 60" xfId="422" xr:uid="{00000000-0005-0000-0000-00009B010000}"/>
    <cellStyle name="표준 61" xfId="423" xr:uid="{00000000-0005-0000-0000-00009C010000}"/>
    <cellStyle name="표준 62" xfId="424" xr:uid="{00000000-0005-0000-0000-00009D010000}"/>
    <cellStyle name="표준 63" xfId="425" xr:uid="{00000000-0005-0000-0000-00009E010000}"/>
    <cellStyle name="표준 64" xfId="426" xr:uid="{00000000-0005-0000-0000-00009F010000}"/>
    <cellStyle name="표준 65" xfId="427" xr:uid="{00000000-0005-0000-0000-0000A0010000}"/>
    <cellStyle name="표준 66" xfId="429" xr:uid="{00000000-0005-0000-0000-0000A1010000}"/>
    <cellStyle name="표준 67" xfId="434" xr:uid="{00000000-0005-0000-0000-0000A2010000}"/>
    <cellStyle name="표준 68" xfId="435" xr:uid="{00000000-0005-0000-0000-0000A3010000}"/>
    <cellStyle name="표준 69" xfId="436" xr:uid="{00000000-0005-0000-0000-0000A4010000}"/>
    <cellStyle name="표준 7" xfId="387" xr:uid="{00000000-0005-0000-0000-0000A5010000}"/>
    <cellStyle name="표준 70" xfId="431" xr:uid="{00000000-0005-0000-0000-0000A6010000}"/>
    <cellStyle name="표준 71" xfId="437" xr:uid="{00000000-0005-0000-0000-0000A7010000}"/>
    <cellStyle name="표준 72" xfId="441" xr:uid="{00000000-0005-0000-0000-0000A8010000}"/>
    <cellStyle name="표준 72 2" xfId="448" xr:uid="{13F888EB-A56C-4CB9-AE22-5B53FDC02221}"/>
    <cellStyle name="표준 79" xfId="388" xr:uid="{00000000-0005-0000-0000-0000A9010000}"/>
    <cellStyle name="표준 8" xfId="389" xr:uid="{00000000-0005-0000-0000-0000AA010000}"/>
    <cellStyle name="표준 80" xfId="390" xr:uid="{00000000-0005-0000-0000-0000AB010000}"/>
    <cellStyle name="표준 87" xfId="391" xr:uid="{00000000-0005-0000-0000-0000AC010000}"/>
    <cellStyle name="표준 88" xfId="392" xr:uid="{00000000-0005-0000-0000-0000AD010000}"/>
    <cellStyle name="표준 89" xfId="393" xr:uid="{00000000-0005-0000-0000-0000AE010000}"/>
    <cellStyle name="표준 9" xfId="394" xr:uid="{00000000-0005-0000-0000-0000AF010000}"/>
    <cellStyle name="표준 90" xfId="395" xr:uid="{00000000-0005-0000-0000-0000B0010000}"/>
    <cellStyle name="표준 91" xfId="396" xr:uid="{00000000-0005-0000-0000-0000B1010000}"/>
    <cellStyle name="표준 92" xfId="397" xr:uid="{00000000-0005-0000-0000-0000B2010000}"/>
    <cellStyle name="표준 94" xfId="398" xr:uid="{00000000-0005-0000-0000-0000B3010000}"/>
    <cellStyle name="표준 95" xfId="399" xr:uid="{00000000-0005-0000-0000-0000B4010000}"/>
    <cellStyle name="표준 96" xfId="400" xr:uid="{00000000-0005-0000-0000-0000B5010000}"/>
    <cellStyle name="표준 97" xfId="401" xr:uid="{00000000-0005-0000-0000-0000B6010000}"/>
    <cellStyle name="표준 98" xfId="402" xr:uid="{00000000-0005-0000-0000-0000B7010000}"/>
    <cellStyle name="표준 99" xfId="403" xr:uid="{00000000-0005-0000-0000-0000B8010000}"/>
    <cellStyle name="표준_맥류" xfId="446" xr:uid="{28F68873-2881-49B5-8370-8D68BC3BF3F3}"/>
    <cellStyle name="하이퍼링크 2" xfId="404" xr:uid="{00000000-0005-0000-0000-0000B9010000}"/>
    <cellStyle name="합산" xfId="405" xr:uid="{00000000-0005-0000-0000-0000BA010000}"/>
    <cellStyle name="화폐기호" xfId="406" xr:uid="{00000000-0005-0000-0000-0000BB010000}"/>
    <cellStyle name="화폐기호0" xfId="407" xr:uid="{00000000-0005-0000-0000-0000BC01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69888"/>
        <c:axId val="160031488"/>
      </c:barChart>
      <c:catAx>
        <c:axId val="20406988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60031488"/>
        <c:crosses val="autoZero"/>
        <c:auto val="0"/>
        <c:lblAlgn val="ctr"/>
        <c:lblOffset val="100"/>
        <c:tickMarkSkip val="1"/>
        <c:noMultiLvlLbl val="0"/>
      </c:catAx>
      <c:valAx>
        <c:axId val="16003148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20406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바탕체"/>
          <a:ea typeface="바탕체"/>
          <a:cs typeface="바탕체"/>
        </a:defRPr>
      </a:pPr>
      <a:endParaRPr lang="ko-KR"/>
    </a:p>
  </c:txPr>
  <c:printSettings>
    <c:headerFooter alignWithMargins="0">
      <c:oddHeader>&amp;A</c:oddHeader>
      <c:oddFooter>&amp;P 쪽</c:oddFooter>
    </c:headerFooter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892;&#51109;\d\&#51116;&#44032;&#48373;&#51648;&#49884;&#49444;\&#51116;&#44032;&#49884;&#49444;(2004)\&#51116;&#44032;&#49884;&#49444;&#54788;&#54889;\&#49436;&#50872;&#49884;&#51116;&#44032;&#49884;&#49444;&#54788;&#54889;(04&#49688;&#49884;&#48320;&#4422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년현황"/>
      <sheetName val="구별현황(시설)"/>
      <sheetName val="구별현황(인원)"/>
      <sheetName val="주간보호"/>
      <sheetName val="단기보호"/>
      <sheetName val="봉사원파견"/>
      <sheetName val="주간치매"/>
      <sheetName val="주간병설"/>
      <sheetName val="단"/>
      <sheetName val="가"/>
      <sheetName val="봉사원파견 (2)"/>
    </sheetNames>
    <sheetDataSet>
      <sheetData sheetId="0" refreshError="1"/>
      <sheetData sheetId="1" refreshError="1"/>
      <sheetData sheetId="2" refreshError="1"/>
      <sheetData sheetId="3" refreshError="1">
        <row r="6">
          <cell r="D6" t="str">
            <v>일반</v>
          </cell>
        </row>
        <row r="7">
          <cell r="D7" t="str">
            <v>일반</v>
          </cell>
        </row>
        <row r="8">
          <cell r="D8" t="str">
            <v>일반</v>
          </cell>
        </row>
        <row r="9">
          <cell r="D9" t="str">
            <v>일반</v>
          </cell>
        </row>
        <row r="10">
          <cell r="D10" t="str">
            <v>일반</v>
          </cell>
        </row>
        <row r="11">
          <cell r="D11" t="str">
            <v>일반</v>
          </cell>
        </row>
        <row r="12">
          <cell r="D12" t="str">
            <v>일반</v>
          </cell>
        </row>
        <row r="13">
          <cell r="D13" t="str">
            <v>일반</v>
          </cell>
        </row>
        <row r="14">
          <cell r="D14" t="str">
            <v>일반</v>
          </cell>
        </row>
        <row r="15">
          <cell r="D15" t="str">
            <v>일반</v>
          </cell>
        </row>
        <row r="16">
          <cell r="D16" t="str">
            <v>일반</v>
          </cell>
        </row>
        <row r="17">
          <cell r="D17" t="str">
            <v>일반</v>
          </cell>
        </row>
        <row r="18">
          <cell r="D18" t="str">
            <v>일반</v>
          </cell>
        </row>
        <row r="19">
          <cell r="D19" t="str">
            <v>일반</v>
          </cell>
        </row>
        <row r="20">
          <cell r="D20" t="str">
            <v>일반</v>
          </cell>
        </row>
        <row r="21">
          <cell r="D21" t="str">
            <v>일반</v>
          </cell>
        </row>
        <row r="22">
          <cell r="D22" t="str">
            <v>일반</v>
          </cell>
        </row>
        <row r="23">
          <cell r="D23" t="str">
            <v>일반</v>
          </cell>
        </row>
        <row r="24">
          <cell r="D24" t="str">
            <v>일반</v>
          </cell>
        </row>
        <row r="25">
          <cell r="D25" t="str">
            <v>일반</v>
          </cell>
        </row>
        <row r="26">
          <cell r="D26" t="str">
            <v>일반</v>
          </cell>
        </row>
        <row r="27">
          <cell r="D27" t="str">
            <v>일반</v>
          </cell>
        </row>
        <row r="28">
          <cell r="D28" t="str">
            <v>일반</v>
          </cell>
        </row>
        <row r="29">
          <cell r="D29" t="str">
            <v>일반</v>
          </cell>
        </row>
        <row r="30">
          <cell r="D30" t="str">
            <v>치매</v>
          </cell>
        </row>
        <row r="31">
          <cell r="D31" t="str">
            <v>치매</v>
          </cell>
        </row>
        <row r="32">
          <cell r="D32" t="str">
            <v>치매</v>
          </cell>
        </row>
        <row r="33">
          <cell r="D33" t="str">
            <v>치매</v>
          </cell>
        </row>
        <row r="34">
          <cell r="D34" t="str">
            <v>치매</v>
          </cell>
        </row>
        <row r="35">
          <cell r="D35" t="str">
            <v>치매</v>
          </cell>
        </row>
        <row r="36">
          <cell r="D36" t="str">
            <v>치매</v>
          </cell>
        </row>
        <row r="37">
          <cell r="D37" t="str">
            <v>치매</v>
          </cell>
        </row>
        <row r="38">
          <cell r="D38" t="str">
            <v>치매</v>
          </cell>
        </row>
        <row r="39">
          <cell r="D39" t="str">
            <v>치매</v>
          </cell>
        </row>
        <row r="40">
          <cell r="D40" t="str">
            <v>치매</v>
          </cell>
        </row>
        <row r="41">
          <cell r="D41" t="str">
            <v>치매</v>
          </cell>
        </row>
        <row r="42">
          <cell r="D42" t="str">
            <v>치매</v>
          </cell>
        </row>
        <row r="43">
          <cell r="D43" t="str">
            <v>치매</v>
          </cell>
        </row>
        <row r="44">
          <cell r="D44" t="str">
            <v>치매</v>
          </cell>
        </row>
        <row r="45">
          <cell r="D45" t="str">
            <v>치매</v>
          </cell>
        </row>
        <row r="46">
          <cell r="D46" t="str">
            <v>치매</v>
          </cell>
        </row>
        <row r="47">
          <cell r="D47" t="str">
            <v>치매</v>
          </cell>
        </row>
        <row r="48">
          <cell r="D48" t="str">
            <v>치매</v>
          </cell>
        </row>
        <row r="49">
          <cell r="D49" t="str">
            <v>치매</v>
          </cell>
        </row>
        <row r="50">
          <cell r="D50" t="str">
            <v>치매</v>
          </cell>
        </row>
        <row r="55">
          <cell r="D55" t="str">
            <v>치매</v>
          </cell>
        </row>
        <row r="56">
          <cell r="D56" t="str">
            <v>치매</v>
          </cell>
        </row>
        <row r="57">
          <cell r="D57" t="str">
            <v>치매</v>
          </cell>
        </row>
        <row r="58">
          <cell r="D58" t="str">
            <v>치매</v>
          </cell>
        </row>
        <row r="59">
          <cell r="D59" t="str">
            <v>치매</v>
          </cell>
        </row>
        <row r="60">
          <cell r="D60" t="str">
            <v>치매</v>
          </cell>
        </row>
        <row r="61">
          <cell r="D61" t="str">
            <v>치매</v>
          </cell>
        </row>
        <row r="62">
          <cell r="D62" t="str">
            <v>치매</v>
          </cell>
        </row>
        <row r="63">
          <cell r="D63" t="str">
            <v>치매</v>
          </cell>
        </row>
        <row r="64">
          <cell r="D64" t="str">
            <v>치매</v>
          </cell>
        </row>
        <row r="65">
          <cell r="D65" t="str">
            <v>치매</v>
          </cell>
        </row>
        <row r="66">
          <cell r="D66" t="str">
            <v>일반</v>
          </cell>
        </row>
        <row r="67">
          <cell r="D67" t="str">
            <v>일반</v>
          </cell>
        </row>
        <row r="68">
          <cell r="D68" t="str">
            <v>일반</v>
          </cell>
        </row>
        <row r="69">
          <cell r="D69" t="str">
            <v>일반</v>
          </cell>
        </row>
        <row r="70">
          <cell r="D70" t="str">
            <v>일반</v>
          </cell>
        </row>
        <row r="71">
          <cell r="D71" t="str">
            <v>일반</v>
          </cell>
        </row>
        <row r="72">
          <cell r="D72" t="str">
            <v>일반</v>
          </cell>
        </row>
        <row r="73">
          <cell r="D73" t="str">
            <v>일반</v>
          </cell>
        </row>
        <row r="74">
          <cell r="D74" t="str">
            <v>일반</v>
          </cell>
        </row>
        <row r="75">
          <cell r="D75" t="str">
            <v>일반</v>
          </cell>
        </row>
        <row r="76">
          <cell r="D76" t="str">
            <v>일반</v>
          </cell>
        </row>
        <row r="77">
          <cell r="D77" t="str">
            <v>일반</v>
          </cell>
        </row>
        <row r="78">
          <cell r="D78" t="str">
            <v>일반</v>
          </cell>
        </row>
        <row r="79">
          <cell r="D79" t="str">
            <v>일반</v>
          </cell>
        </row>
      </sheetData>
      <sheetData sheetId="4" refreshError="1"/>
      <sheetData sheetId="5" refreshError="1">
        <row r="43">
          <cell r="B43" t="str">
            <v>관할구</v>
          </cell>
        </row>
        <row r="44">
          <cell r="B44" t="str">
            <v>영등포구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view="pageBreakPreview" zoomScaleNormal="70" zoomScaleSheetLayoutView="100" workbookViewId="0">
      <selection activeCell="A3" sqref="A3:I3"/>
    </sheetView>
  </sheetViews>
  <sheetFormatPr defaultColWidth="9" defaultRowHeight="14.25"/>
  <cols>
    <col min="1" max="1" width="10" style="1" customWidth="1"/>
    <col min="2" max="9" width="9.125" style="2" customWidth="1"/>
    <col min="10" max="10" width="10" style="2" customWidth="1"/>
    <col min="11" max="11" width="9" style="2" customWidth="1"/>
    <col min="12" max="12" width="9.375" style="2" customWidth="1"/>
    <col min="13" max="13" width="9" style="2" customWidth="1"/>
    <col min="14" max="14" width="9.375" style="2" customWidth="1"/>
    <col min="15" max="15" width="9" style="2" customWidth="1"/>
    <col min="16" max="16" width="9.375" style="2" customWidth="1"/>
    <col min="17" max="17" width="9" style="1" customWidth="1"/>
    <col min="18" max="18" width="9.375" style="3" customWidth="1"/>
    <col min="19" max="19" width="10" style="3" customWidth="1"/>
    <col min="20" max="23" width="7" style="3" customWidth="1"/>
    <col min="24" max="24" width="7" style="1" customWidth="1"/>
    <col min="25" max="28" width="7" style="2" customWidth="1"/>
    <col min="29" max="29" width="9.625" style="2" customWidth="1"/>
    <col min="30" max="16384" width="9" style="1"/>
  </cols>
  <sheetData>
    <row r="1" spans="1:29" ht="5.0999999999999996" customHeight="1"/>
    <row r="2" spans="1:29" ht="50.1" customHeight="1">
      <c r="A2" s="14"/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98" customFormat="1" ht="21" customHeight="1">
      <c r="A3" s="773" t="s">
        <v>155</v>
      </c>
      <c r="B3" s="773"/>
      <c r="C3" s="773"/>
      <c r="D3" s="773"/>
      <c r="E3" s="773"/>
      <c r="F3" s="773"/>
      <c r="G3" s="773"/>
      <c r="H3" s="773"/>
      <c r="I3" s="773"/>
      <c r="J3" s="773" t="s">
        <v>156</v>
      </c>
      <c r="K3" s="773"/>
      <c r="L3" s="773"/>
      <c r="M3" s="773"/>
      <c r="N3" s="773"/>
      <c r="O3" s="773"/>
      <c r="P3" s="773"/>
      <c r="Q3" s="773"/>
      <c r="R3" s="773"/>
      <c r="S3" s="774" t="s">
        <v>156</v>
      </c>
      <c r="T3" s="775"/>
      <c r="U3" s="775"/>
      <c r="V3" s="775"/>
      <c r="W3" s="775"/>
      <c r="X3" s="775"/>
      <c r="Y3" s="775"/>
      <c r="Z3" s="775"/>
      <c r="AA3" s="775"/>
      <c r="AB3" s="775"/>
      <c r="AC3" s="775"/>
    </row>
    <row r="4" spans="1:29" s="98" customFormat="1" ht="20.100000000000001" customHeight="1">
      <c r="A4" s="776" t="s">
        <v>0</v>
      </c>
      <c r="B4" s="776"/>
      <c r="C4" s="776"/>
      <c r="D4" s="776"/>
      <c r="E4" s="776"/>
      <c r="F4" s="776"/>
      <c r="G4" s="776"/>
      <c r="H4" s="776"/>
      <c r="I4" s="776"/>
      <c r="J4" s="776" t="s">
        <v>1</v>
      </c>
      <c r="K4" s="776"/>
      <c r="L4" s="776"/>
      <c r="M4" s="776"/>
      <c r="N4" s="776"/>
      <c r="O4" s="776"/>
      <c r="P4" s="776"/>
      <c r="Q4" s="776"/>
      <c r="R4" s="776"/>
      <c r="S4" s="777" t="s">
        <v>1</v>
      </c>
      <c r="T4" s="775"/>
      <c r="U4" s="775"/>
      <c r="V4" s="775"/>
      <c r="W4" s="775"/>
      <c r="X4" s="775"/>
      <c r="Y4" s="775"/>
      <c r="Z4" s="775"/>
      <c r="AA4" s="775"/>
      <c r="AB4" s="775"/>
      <c r="AC4" s="775"/>
    </row>
    <row r="5" spans="1:29" s="9" customFormat="1" ht="20.100000000000001" customHeight="1">
      <c r="A5" s="4" t="s">
        <v>2</v>
      </c>
      <c r="B5" s="35"/>
      <c r="C5" s="35"/>
      <c r="D5" s="35"/>
      <c r="E5" s="35"/>
      <c r="F5" s="35"/>
      <c r="G5" s="35"/>
      <c r="H5" s="35"/>
      <c r="I5" s="11" t="s">
        <v>3</v>
      </c>
      <c r="J5" s="4" t="s">
        <v>2</v>
      </c>
      <c r="K5" s="36"/>
      <c r="L5" s="5"/>
      <c r="M5" s="5"/>
      <c r="N5" s="5"/>
      <c r="O5" s="5"/>
      <c r="P5" s="5"/>
      <c r="Q5" s="6"/>
      <c r="R5" s="11" t="s">
        <v>3</v>
      </c>
      <c r="S5" s="4" t="s">
        <v>2</v>
      </c>
      <c r="T5" s="4"/>
      <c r="U5" s="37"/>
      <c r="V5" s="7"/>
      <c r="W5" s="7"/>
      <c r="X5"/>
      <c r="Y5" s="8"/>
      <c r="Z5" s="8"/>
      <c r="AA5" s="8"/>
      <c r="AB5" s="767" t="s">
        <v>3</v>
      </c>
      <c r="AC5" s="767"/>
    </row>
    <row r="6" spans="1:29" s="9" customFormat="1" ht="18.95" customHeight="1">
      <c r="A6" s="764" t="s">
        <v>126</v>
      </c>
      <c r="B6" s="490" t="s">
        <v>142</v>
      </c>
      <c r="C6" s="491"/>
      <c r="D6" s="768" t="s">
        <v>83</v>
      </c>
      <c r="E6" s="769"/>
      <c r="F6" s="490" t="s">
        <v>143</v>
      </c>
      <c r="G6" s="491"/>
      <c r="H6" s="768" t="s">
        <v>89</v>
      </c>
      <c r="I6" s="769"/>
      <c r="J6" s="764" t="s">
        <v>126</v>
      </c>
      <c r="K6" s="770" t="s">
        <v>144</v>
      </c>
      <c r="L6" s="769"/>
      <c r="M6" s="768" t="s">
        <v>145</v>
      </c>
      <c r="N6" s="769"/>
      <c r="O6" s="490" t="s">
        <v>146</v>
      </c>
      <c r="P6" s="491"/>
      <c r="Q6" s="768" t="s">
        <v>147</v>
      </c>
      <c r="R6" s="769"/>
      <c r="S6" s="764" t="s">
        <v>126</v>
      </c>
      <c r="T6" s="770" t="s">
        <v>148</v>
      </c>
      <c r="U6" s="769"/>
      <c r="V6" s="492" t="s">
        <v>90</v>
      </c>
      <c r="W6" s="491"/>
      <c r="X6" s="492" t="s">
        <v>149</v>
      </c>
      <c r="Y6" s="491"/>
      <c r="Z6" s="491" t="s">
        <v>150</v>
      </c>
      <c r="AA6" s="515" t="s">
        <v>151</v>
      </c>
      <c r="AB6" s="491" t="s">
        <v>84</v>
      </c>
      <c r="AC6" s="493" t="s">
        <v>152</v>
      </c>
    </row>
    <row r="7" spans="1:29" s="9" customFormat="1" ht="17.100000000000001" customHeight="1">
      <c r="A7" s="765"/>
      <c r="B7" s="85" t="s">
        <v>4</v>
      </c>
      <c r="C7" s="86"/>
      <c r="D7" s="761" t="s">
        <v>5</v>
      </c>
      <c r="E7" s="762"/>
      <c r="F7" s="761" t="s">
        <v>6</v>
      </c>
      <c r="G7" s="762"/>
      <c r="H7" s="761" t="s">
        <v>7</v>
      </c>
      <c r="I7" s="762"/>
      <c r="J7" s="765"/>
      <c r="K7" s="763" t="s">
        <v>8</v>
      </c>
      <c r="L7" s="762"/>
      <c r="M7" s="761" t="s">
        <v>9</v>
      </c>
      <c r="N7" s="762"/>
      <c r="O7" s="85" t="s">
        <v>10</v>
      </c>
      <c r="P7" s="86"/>
      <c r="Q7" s="761" t="s">
        <v>11</v>
      </c>
      <c r="R7" s="762"/>
      <c r="S7" s="765"/>
      <c r="T7" s="771" t="s">
        <v>12</v>
      </c>
      <c r="U7" s="772"/>
      <c r="V7" s="87" t="s">
        <v>13</v>
      </c>
      <c r="W7" s="86"/>
      <c r="X7" s="87" t="s">
        <v>14</v>
      </c>
      <c r="Y7" s="86"/>
      <c r="Z7" s="86" t="s">
        <v>153</v>
      </c>
      <c r="AA7" s="620"/>
      <c r="AB7" s="86" t="s">
        <v>85</v>
      </c>
      <c r="AC7" s="88" t="s">
        <v>86</v>
      </c>
    </row>
    <row r="8" spans="1:29" s="9" customFormat="1" ht="17.100000000000001" customHeight="1">
      <c r="A8" s="765"/>
      <c r="B8" s="491" t="s">
        <v>87</v>
      </c>
      <c r="C8" s="491" t="s">
        <v>88</v>
      </c>
      <c r="D8" s="493" t="s">
        <v>87</v>
      </c>
      <c r="E8" s="515" t="s">
        <v>88</v>
      </c>
      <c r="F8" s="493" t="s">
        <v>87</v>
      </c>
      <c r="G8" s="491" t="s">
        <v>88</v>
      </c>
      <c r="H8" s="493" t="s">
        <v>87</v>
      </c>
      <c r="I8" s="491" t="s">
        <v>88</v>
      </c>
      <c r="J8" s="765"/>
      <c r="K8" s="515" t="s">
        <v>87</v>
      </c>
      <c r="L8" s="515" t="s">
        <v>154</v>
      </c>
      <c r="M8" s="439" t="s">
        <v>87</v>
      </c>
      <c r="N8" s="515" t="s">
        <v>154</v>
      </c>
      <c r="O8" s="493" t="s">
        <v>87</v>
      </c>
      <c r="P8" s="491" t="s">
        <v>88</v>
      </c>
      <c r="Q8" s="493" t="s">
        <v>87</v>
      </c>
      <c r="R8" s="515" t="s">
        <v>88</v>
      </c>
      <c r="S8" s="765"/>
      <c r="T8" s="491" t="s">
        <v>87</v>
      </c>
      <c r="U8" s="515" t="s">
        <v>88</v>
      </c>
      <c r="V8" s="493" t="s">
        <v>87</v>
      </c>
      <c r="W8" s="491" t="s">
        <v>88</v>
      </c>
      <c r="X8" s="493" t="s">
        <v>87</v>
      </c>
      <c r="Y8" s="491" t="s">
        <v>88</v>
      </c>
      <c r="Z8" s="627" t="s">
        <v>15</v>
      </c>
      <c r="AA8" s="620" t="s">
        <v>15</v>
      </c>
      <c r="AB8" s="86" t="s">
        <v>16</v>
      </c>
      <c r="AC8" s="88" t="s">
        <v>17</v>
      </c>
    </row>
    <row r="9" spans="1:29" s="9" customFormat="1" ht="17.100000000000001" customHeight="1">
      <c r="A9" s="766"/>
      <c r="B9" s="629" t="s">
        <v>18</v>
      </c>
      <c r="C9" s="629" t="s">
        <v>19</v>
      </c>
      <c r="D9" s="628" t="s">
        <v>18</v>
      </c>
      <c r="E9" s="629" t="s">
        <v>19</v>
      </c>
      <c r="F9" s="628" t="s">
        <v>18</v>
      </c>
      <c r="G9" s="629" t="s">
        <v>19</v>
      </c>
      <c r="H9" s="628" t="s">
        <v>18</v>
      </c>
      <c r="I9" s="629" t="s">
        <v>19</v>
      </c>
      <c r="J9" s="766"/>
      <c r="K9" s="629" t="s">
        <v>18</v>
      </c>
      <c r="L9" s="629" t="s">
        <v>19</v>
      </c>
      <c r="M9" s="628" t="s">
        <v>18</v>
      </c>
      <c r="N9" s="629" t="s">
        <v>19</v>
      </c>
      <c r="O9" s="628" t="s">
        <v>18</v>
      </c>
      <c r="P9" s="629" t="s">
        <v>19</v>
      </c>
      <c r="Q9" s="628" t="s">
        <v>18</v>
      </c>
      <c r="R9" s="629" t="s">
        <v>19</v>
      </c>
      <c r="S9" s="766"/>
      <c r="T9" s="629" t="s">
        <v>18</v>
      </c>
      <c r="U9" s="629" t="s">
        <v>19</v>
      </c>
      <c r="V9" s="628" t="s">
        <v>18</v>
      </c>
      <c r="W9" s="629" t="s">
        <v>19</v>
      </c>
      <c r="X9" s="628" t="s">
        <v>18</v>
      </c>
      <c r="Y9" s="629" t="s">
        <v>19</v>
      </c>
      <c r="Z9" s="629" t="s">
        <v>20</v>
      </c>
      <c r="AA9" s="89" t="s">
        <v>21</v>
      </c>
      <c r="AB9" s="629" t="s">
        <v>21</v>
      </c>
      <c r="AC9" s="628" t="s">
        <v>22</v>
      </c>
    </row>
    <row r="10" spans="1:29" s="30" customFormat="1" ht="21" customHeight="1">
      <c r="A10" s="50">
        <v>2019</v>
      </c>
      <c r="B10" s="399">
        <v>276</v>
      </c>
      <c r="C10" s="399">
        <f>SUM(E10,G10,I10,L10,N10,P10,R10,U10)</f>
        <v>7189</v>
      </c>
      <c r="D10" s="399">
        <v>5</v>
      </c>
      <c r="E10" s="399">
        <v>2068</v>
      </c>
      <c r="F10" s="399">
        <v>15</v>
      </c>
      <c r="G10" s="399">
        <v>1245</v>
      </c>
      <c r="H10" s="399">
        <v>128</v>
      </c>
      <c r="I10" s="404">
        <v>642</v>
      </c>
      <c r="J10" s="50">
        <v>2019</v>
      </c>
      <c r="K10" s="399">
        <v>1</v>
      </c>
      <c r="L10" s="399">
        <v>204</v>
      </c>
      <c r="M10" s="399">
        <v>7</v>
      </c>
      <c r="N10" s="399">
        <v>2356</v>
      </c>
      <c r="O10" s="399">
        <v>65</v>
      </c>
      <c r="P10" s="399" t="s">
        <v>23</v>
      </c>
      <c r="Q10" s="399">
        <v>9</v>
      </c>
      <c r="R10" s="404">
        <v>648</v>
      </c>
      <c r="S10" s="50">
        <v>2019</v>
      </c>
      <c r="T10" s="399">
        <v>43</v>
      </c>
      <c r="U10" s="399">
        <v>26</v>
      </c>
      <c r="V10" s="399">
        <v>1</v>
      </c>
      <c r="W10" s="399" t="s">
        <v>23</v>
      </c>
      <c r="X10" s="399" t="s">
        <v>23</v>
      </c>
      <c r="Y10" s="399" t="s">
        <v>23</v>
      </c>
      <c r="Z10" s="399" t="s">
        <v>23</v>
      </c>
      <c r="AA10" s="399">
        <v>1</v>
      </c>
      <c r="AB10" s="399">
        <v>1</v>
      </c>
      <c r="AC10" s="51" t="s">
        <v>23</v>
      </c>
    </row>
    <row r="11" spans="1:29" s="30" customFormat="1" ht="21" customHeight="1">
      <c r="A11" s="50">
        <v>2020</v>
      </c>
      <c r="B11" s="399">
        <v>279</v>
      </c>
      <c r="C11" s="399">
        <v>7372</v>
      </c>
      <c r="D11" s="399">
        <v>5</v>
      </c>
      <c r="E11" s="399">
        <v>1824</v>
      </c>
      <c r="F11" s="399">
        <v>15</v>
      </c>
      <c r="G11" s="399">
        <v>1234</v>
      </c>
      <c r="H11" s="399">
        <v>129</v>
      </c>
      <c r="I11" s="404">
        <v>640</v>
      </c>
      <c r="J11" s="50">
        <v>2020</v>
      </c>
      <c r="K11" s="399">
        <v>1</v>
      </c>
      <c r="L11" s="399">
        <v>204</v>
      </c>
      <c r="M11" s="399">
        <v>9</v>
      </c>
      <c r="N11" s="399">
        <v>2807</v>
      </c>
      <c r="O11" s="399">
        <v>67</v>
      </c>
      <c r="P11" s="399" t="s">
        <v>23</v>
      </c>
      <c r="Q11" s="399">
        <v>9</v>
      </c>
      <c r="R11" s="404">
        <v>663</v>
      </c>
      <c r="S11" s="50">
        <v>2020</v>
      </c>
      <c r="T11" s="399">
        <v>44</v>
      </c>
      <c r="U11" s="399">
        <v>36</v>
      </c>
      <c r="V11" s="399" t="s">
        <v>23</v>
      </c>
      <c r="W11" s="399" t="s">
        <v>23</v>
      </c>
      <c r="X11" s="399" t="s">
        <v>23</v>
      </c>
      <c r="Y11" s="399" t="s">
        <v>23</v>
      </c>
      <c r="Z11" s="399" t="s">
        <v>23</v>
      </c>
      <c r="AA11" s="399">
        <v>1</v>
      </c>
      <c r="AB11" s="399">
        <v>1</v>
      </c>
      <c r="AC11" s="404" t="s">
        <v>23</v>
      </c>
    </row>
    <row r="12" spans="1:29" s="30" customFormat="1" ht="21" customHeight="1">
      <c r="A12" s="50">
        <v>2021</v>
      </c>
      <c r="B12" s="399">
        <v>283</v>
      </c>
      <c r="C12" s="399">
        <v>7908</v>
      </c>
      <c r="D12" s="399">
        <v>5</v>
      </c>
      <c r="E12" s="399">
        <v>2044</v>
      </c>
      <c r="F12" s="399">
        <v>16</v>
      </c>
      <c r="G12" s="399">
        <v>1438</v>
      </c>
      <c r="H12" s="399">
        <v>130</v>
      </c>
      <c r="I12" s="404">
        <v>669</v>
      </c>
      <c r="J12" s="50">
        <v>2021</v>
      </c>
      <c r="K12" s="399">
        <v>1</v>
      </c>
      <c r="L12" s="399">
        <v>204</v>
      </c>
      <c r="M12" s="399">
        <v>9</v>
      </c>
      <c r="N12" s="399">
        <v>2744</v>
      </c>
      <c r="O12" s="399">
        <v>67</v>
      </c>
      <c r="P12" s="399" t="s">
        <v>781</v>
      </c>
      <c r="Q12" s="399">
        <v>9</v>
      </c>
      <c r="R12" s="404">
        <v>773</v>
      </c>
      <c r="S12" s="50">
        <v>2021</v>
      </c>
      <c r="T12" s="399">
        <v>44</v>
      </c>
      <c r="U12" s="399">
        <v>36</v>
      </c>
      <c r="V12" s="399" t="s">
        <v>782</v>
      </c>
      <c r="W12" s="399" t="s">
        <v>781</v>
      </c>
      <c r="X12" s="399" t="s">
        <v>781</v>
      </c>
      <c r="Y12" s="399" t="s">
        <v>781</v>
      </c>
      <c r="Z12" s="399" t="s">
        <v>781</v>
      </c>
      <c r="AA12" s="399">
        <v>1</v>
      </c>
      <c r="AB12" s="399">
        <v>1</v>
      </c>
      <c r="AC12" s="404" t="s">
        <v>781</v>
      </c>
    </row>
    <row r="13" spans="1:29" s="30" customFormat="1" ht="21" customHeight="1">
      <c r="A13" s="50">
        <v>2022</v>
      </c>
      <c r="B13" s="399">
        <v>280</v>
      </c>
      <c r="C13" s="399">
        <v>7380</v>
      </c>
      <c r="D13" s="399">
        <v>5</v>
      </c>
      <c r="E13" s="399">
        <v>1951</v>
      </c>
      <c r="F13" s="399">
        <v>15</v>
      </c>
      <c r="G13" s="399">
        <v>1250</v>
      </c>
      <c r="H13" s="399">
        <v>128</v>
      </c>
      <c r="I13" s="404">
        <v>688</v>
      </c>
      <c r="J13" s="50">
        <v>2022</v>
      </c>
      <c r="K13" s="399">
        <v>1</v>
      </c>
      <c r="L13" s="399">
        <v>204</v>
      </c>
      <c r="M13" s="399">
        <v>9</v>
      </c>
      <c r="N13" s="399">
        <v>2627</v>
      </c>
      <c r="O13" s="399">
        <v>68</v>
      </c>
      <c r="P13" s="399" t="s">
        <v>785</v>
      </c>
      <c r="Q13" s="399">
        <v>8</v>
      </c>
      <c r="R13" s="404">
        <v>634</v>
      </c>
      <c r="S13" s="50">
        <v>2022</v>
      </c>
      <c r="T13" s="399">
        <v>46</v>
      </c>
      <c r="U13" s="399">
        <v>26</v>
      </c>
      <c r="V13" s="399" t="s">
        <v>782</v>
      </c>
      <c r="W13" s="399" t="s">
        <v>781</v>
      </c>
      <c r="X13" s="399" t="s">
        <v>781</v>
      </c>
      <c r="Y13" s="399" t="s">
        <v>781</v>
      </c>
      <c r="Z13" s="399" t="s">
        <v>781</v>
      </c>
      <c r="AA13" s="399">
        <v>1</v>
      </c>
      <c r="AB13" s="399">
        <v>1</v>
      </c>
      <c r="AC13" s="404" t="s">
        <v>781</v>
      </c>
    </row>
    <row r="14" spans="1:29" s="30" customFormat="1" ht="21" customHeight="1">
      <c r="A14" s="50">
        <v>2023</v>
      </c>
      <c r="B14" s="399">
        <v>278</v>
      </c>
      <c r="C14" s="399">
        <v>7633</v>
      </c>
      <c r="D14" s="399">
        <v>5</v>
      </c>
      <c r="E14" s="399">
        <v>1951</v>
      </c>
      <c r="F14" s="399">
        <v>15</v>
      </c>
      <c r="G14" s="399">
        <v>1255</v>
      </c>
      <c r="H14" s="399">
        <v>126</v>
      </c>
      <c r="I14" s="399">
        <v>573</v>
      </c>
      <c r="J14" s="50">
        <v>2023</v>
      </c>
      <c r="K14" s="399">
        <v>1</v>
      </c>
      <c r="L14" s="399">
        <v>204</v>
      </c>
      <c r="M14" s="399">
        <v>10</v>
      </c>
      <c r="N14" s="399">
        <v>2975</v>
      </c>
      <c r="O14" s="399">
        <v>68</v>
      </c>
      <c r="P14" s="399" t="s">
        <v>781</v>
      </c>
      <c r="Q14" s="399">
        <v>8</v>
      </c>
      <c r="R14" s="399">
        <v>639</v>
      </c>
      <c r="S14" s="50">
        <v>2023</v>
      </c>
      <c r="T14" s="399">
        <v>44</v>
      </c>
      <c r="U14" s="399">
        <v>36</v>
      </c>
      <c r="V14" s="399">
        <v>1</v>
      </c>
      <c r="W14" s="399" t="s">
        <v>781</v>
      </c>
      <c r="X14" s="399" t="s">
        <v>781</v>
      </c>
      <c r="Y14" s="399" t="s">
        <v>781</v>
      </c>
      <c r="Z14" s="399" t="s">
        <v>781</v>
      </c>
      <c r="AA14" s="399">
        <v>1</v>
      </c>
      <c r="AB14" s="399">
        <v>1</v>
      </c>
      <c r="AC14" s="404" t="s">
        <v>781</v>
      </c>
    </row>
    <row r="15" spans="1:29" s="731" customFormat="1" ht="21" customHeight="1">
      <c r="A15" s="727">
        <v>2024</v>
      </c>
      <c r="B15" s="728">
        <v>283</v>
      </c>
      <c r="C15" s="728">
        <v>7685</v>
      </c>
      <c r="D15" s="728">
        <v>5</v>
      </c>
      <c r="E15" s="728">
        <v>1941</v>
      </c>
      <c r="F15" s="728">
        <v>15</v>
      </c>
      <c r="G15" s="728">
        <v>1255</v>
      </c>
      <c r="H15" s="728">
        <v>130</v>
      </c>
      <c r="I15" s="728">
        <v>562</v>
      </c>
      <c r="J15" s="727">
        <v>2024</v>
      </c>
      <c r="K15" s="728">
        <v>1</v>
      </c>
      <c r="L15" s="728">
        <v>204</v>
      </c>
      <c r="M15" s="728">
        <v>10</v>
      </c>
      <c r="N15" s="728">
        <v>2975</v>
      </c>
      <c r="O15" s="728">
        <v>68</v>
      </c>
      <c r="P15" s="728" t="s">
        <v>784</v>
      </c>
      <c r="Q15" s="728">
        <v>9</v>
      </c>
      <c r="R15" s="728">
        <v>712</v>
      </c>
      <c r="S15" s="727">
        <v>2024</v>
      </c>
      <c r="T15" s="728">
        <v>45</v>
      </c>
      <c r="U15" s="728">
        <v>36</v>
      </c>
      <c r="V15" s="729" t="s">
        <v>784</v>
      </c>
      <c r="W15" s="729" t="s">
        <v>784</v>
      </c>
      <c r="X15" s="729" t="s">
        <v>784</v>
      </c>
      <c r="Y15" s="729" t="s">
        <v>784</v>
      </c>
      <c r="Z15" s="729" t="s">
        <v>784</v>
      </c>
      <c r="AA15" s="728">
        <v>1</v>
      </c>
      <c r="AB15" s="728">
        <v>1</v>
      </c>
      <c r="AC15" s="730" t="s">
        <v>783</v>
      </c>
    </row>
    <row r="16" spans="1:29" s="41" customFormat="1" ht="17.45" customHeight="1">
      <c r="A16" s="100" t="s">
        <v>24</v>
      </c>
      <c r="B16" s="412">
        <f>SUM(D16,F16,H16,K16,M16,O16,Q16,T16,)</f>
        <v>30</v>
      </c>
      <c r="C16" s="412">
        <f>SUM(E16,G16,I16,L16,N16,P16,R16,U16,W16,Y16,)</f>
        <v>89</v>
      </c>
      <c r="D16" s="412" t="s">
        <v>23</v>
      </c>
      <c r="E16" s="412" t="s">
        <v>23</v>
      </c>
      <c r="F16" s="412" t="s">
        <v>783</v>
      </c>
      <c r="G16" s="412" t="s">
        <v>783</v>
      </c>
      <c r="H16" s="644">
        <v>20</v>
      </c>
      <c r="I16" s="644">
        <v>89</v>
      </c>
      <c r="J16" s="100" t="s">
        <v>24</v>
      </c>
      <c r="K16" s="635" t="s">
        <v>23</v>
      </c>
      <c r="L16" s="412" t="s">
        <v>23</v>
      </c>
      <c r="M16" s="412" t="s">
        <v>783</v>
      </c>
      <c r="N16" s="412" t="s">
        <v>783</v>
      </c>
      <c r="O16" s="644">
        <v>6</v>
      </c>
      <c r="P16" s="412" t="s">
        <v>23</v>
      </c>
      <c r="Q16" s="412" t="s">
        <v>783</v>
      </c>
      <c r="R16" s="424" t="s">
        <v>783</v>
      </c>
      <c r="S16" s="100" t="s">
        <v>24</v>
      </c>
      <c r="T16" s="644">
        <v>4</v>
      </c>
      <c r="U16" s="644" t="s">
        <v>783</v>
      </c>
      <c r="V16" s="644" t="s">
        <v>783</v>
      </c>
      <c r="W16" s="644" t="s">
        <v>783</v>
      </c>
      <c r="X16" s="644" t="s">
        <v>783</v>
      </c>
      <c r="Y16" s="644" t="s">
        <v>783</v>
      </c>
      <c r="Z16" s="644" t="s">
        <v>783</v>
      </c>
      <c r="AA16" s="644" t="s">
        <v>783</v>
      </c>
      <c r="AB16" s="644" t="s">
        <v>783</v>
      </c>
      <c r="AC16" s="645" t="s">
        <v>783</v>
      </c>
    </row>
    <row r="17" spans="1:29" s="41" customFormat="1" ht="17.45" customHeight="1">
      <c r="A17" s="100" t="s">
        <v>25</v>
      </c>
      <c r="B17" s="412">
        <f t="shared" ref="B17:B38" si="0">SUM(D17,F17,H17,K17,M17,O17,Q17,T17,)</f>
        <v>2</v>
      </c>
      <c r="C17" s="412" t="s">
        <v>23</v>
      </c>
      <c r="D17" s="412" t="s">
        <v>23</v>
      </c>
      <c r="E17" s="412" t="s">
        <v>23</v>
      </c>
      <c r="F17" s="412" t="s">
        <v>783</v>
      </c>
      <c r="G17" s="412" t="s">
        <v>783</v>
      </c>
      <c r="H17" s="646">
        <v>1</v>
      </c>
      <c r="I17" s="412" t="s">
        <v>783</v>
      </c>
      <c r="J17" s="100" t="s">
        <v>25</v>
      </c>
      <c r="K17" s="635" t="s">
        <v>23</v>
      </c>
      <c r="L17" s="412" t="s">
        <v>23</v>
      </c>
      <c r="M17" s="412" t="s">
        <v>783</v>
      </c>
      <c r="N17" s="412" t="s">
        <v>783</v>
      </c>
      <c r="O17" s="644" t="s">
        <v>783</v>
      </c>
      <c r="P17" s="412" t="s">
        <v>23</v>
      </c>
      <c r="Q17" s="412" t="s">
        <v>783</v>
      </c>
      <c r="R17" s="424" t="s">
        <v>783</v>
      </c>
      <c r="S17" s="100" t="s">
        <v>25</v>
      </c>
      <c r="T17" s="644">
        <v>1</v>
      </c>
      <c r="U17" s="644" t="s">
        <v>783</v>
      </c>
      <c r="V17" s="644" t="s">
        <v>783</v>
      </c>
      <c r="W17" s="644" t="s">
        <v>783</v>
      </c>
      <c r="X17" s="644" t="s">
        <v>783</v>
      </c>
      <c r="Y17" s="644" t="s">
        <v>783</v>
      </c>
      <c r="Z17" s="644" t="s">
        <v>783</v>
      </c>
      <c r="AA17" s="644" t="s">
        <v>783</v>
      </c>
      <c r="AB17" s="644" t="s">
        <v>783</v>
      </c>
      <c r="AC17" s="645" t="s">
        <v>783</v>
      </c>
    </row>
    <row r="18" spans="1:29" s="41" customFormat="1" ht="17.45" customHeight="1">
      <c r="A18" s="100" t="s">
        <v>121</v>
      </c>
      <c r="B18" s="412">
        <f t="shared" si="0"/>
        <v>7</v>
      </c>
      <c r="C18" s="412" t="s">
        <v>23</v>
      </c>
      <c r="D18" s="412" t="s">
        <v>23</v>
      </c>
      <c r="E18" s="412" t="s">
        <v>23</v>
      </c>
      <c r="F18" s="412" t="s">
        <v>783</v>
      </c>
      <c r="G18" s="412" t="s">
        <v>783</v>
      </c>
      <c r="H18" s="644">
        <v>5</v>
      </c>
      <c r="I18" s="412" t="s">
        <v>783</v>
      </c>
      <c r="J18" s="100" t="s">
        <v>121</v>
      </c>
      <c r="K18" s="635" t="s">
        <v>23</v>
      </c>
      <c r="L18" s="412" t="s">
        <v>23</v>
      </c>
      <c r="M18" s="412" t="s">
        <v>783</v>
      </c>
      <c r="N18" s="412" t="s">
        <v>783</v>
      </c>
      <c r="O18" s="644">
        <v>1</v>
      </c>
      <c r="P18" s="412" t="s">
        <v>23</v>
      </c>
      <c r="Q18" s="412" t="s">
        <v>783</v>
      </c>
      <c r="R18" s="424" t="s">
        <v>783</v>
      </c>
      <c r="S18" s="100" t="s">
        <v>121</v>
      </c>
      <c r="T18" s="644">
        <v>1</v>
      </c>
      <c r="U18" s="644" t="s">
        <v>783</v>
      </c>
      <c r="V18" s="644" t="s">
        <v>783</v>
      </c>
      <c r="W18" s="644" t="s">
        <v>783</v>
      </c>
      <c r="X18" s="644" t="s">
        <v>783</v>
      </c>
      <c r="Y18" s="644" t="s">
        <v>783</v>
      </c>
      <c r="Z18" s="644" t="s">
        <v>783</v>
      </c>
      <c r="AA18" s="644" t="s">
        <v>783</v>
      </c>
      <c r="AB18" s="644" t="s">
        <v>783</v>
      </c>
      <c r="AC18" s="645" t="s">
        <v>783</v>
      </c>
    </row>
    <row r="19" spans="1:29" s="41" customFormat="1" ht="17.45" customHeight="1">
      <c r="A19" s="100" t="s">
        <v>26</v>
      </c>
      <c r="B19" s="412">
        <f t="shared" si="0"/>
        <v>18</v>
      </c>
      <c r="C19" s="412">
        <f t="shared" ref="C19:C38" si="1">SUM(E19,G19,I19,L19,N19,P19,R19,U19,W19,Y19,)</f>
        <v>58</v>
      </c>
      <c r="D19" s="412" t="s">
        <v>23</v>
      </c>
      <c r="E19" s="412" t="s">
        <v>23</v>
      </c>
      <c r="F19" s="412" t="s">
        <v>783</v>
      </c>
      <c r="G19" s="412" t="s">
        <v>783</v>
      </c>
      <c r="H19" s="644">
        <v>7</v>
      </c>
      <c r="I19" s="644">
        <v>58</v>
      </c>
      <c r="J19" s="100" t="s">
        <v>26</v>
      </c>
      <c r="K19" s="635" t="s">
        <v>23</v>
      </c>
      <c r="L19" s="412" t="s">
        <v>23</v>
      </c>
      <c r="M19" s="412" t="s">
        <v>783</v>
      </c>
      <c r="N19" s="412" t="s">
        <v>783</v>
      </c>
      <c r="O19" s="644">
        <v>7</v>
      </c>
      <c r="P19" s="412" t="s">
        <v>23</v>
      </c>
      <c r="Q19" s="412" t="s">
        <v>783</v>
      </c>
      <c r="R19" s="424" t="s">
        <v>783</v>
      </c>
      <c r="S19" s="100" t="s">
        <v>26</v>
      </c>
      <c r="T19" s="644">
        <v>4</v>
      </c>
      <c r="U19" s="644" t="s">
        <v>783</v>
      </c>
      <c r="V19" s="644" t="s">
        <v>783</v>
      </c>
      <c r="W19" s="644" t="s">
        <v>783</v>
      </c>
      <c r="X19" s="644" t="s">
        <v>783</v>
      </c>
      <c r="Y19" s="644" t="s">
        <v>783</v>
      </c>
      <c r="Z19" s="644" t="s">
        <v>783</v>
      </c>
      <c r="AA19" s="644" t="s">
        <v>783</v>
      </c>
      <c r="AB19" s="644" t="s">
        <v>783</v>
      </c>
      <c r="AC19" s="645" t="s">
        <v>783</v>
      </c>
    </row>
    <row r="20" spans="1:29" s="41" customFormat="1" ht="17.45" customHeight="1">
      <c r="A20" s="100" t="s">
        <v>27</v>
      </c>
      <c r="B20" s="412">
        <f t="shared" si="0"/>
        <v>10</v>
      </c>
      <c r="C20" s="412">
        <f t="shared" si="1"/>
        <v>395</v>
      </c>
      <c r="D20" s="412">
        <v>1</v>
      </c>
      <c r="E20" s="412">
        <v>367</v>
      </c>
      <c r="F20" s="412" t="s">
        <v>783</v>
      </c>
      <c r="G20" s="412" t="s">
        <v>783</v>
      </c>
      <c r="H20" s="644">
        <v>6</v>
      </c>
      <c r="I20" s="644">
        <v>28</v>
      </c>
      <c r="J20" s="100" t="s">
        <v>27</v>
      </c>
      <c r="K20" s="635" t="s">
        <v>23</v>
      </c>
      <c r="L20" s="412" t="s">
        <v>23</v>
      </c>
      <c r="M20" s="412" t="s">
        <v>783</v>
      </c>
      <c r="N20" s="412" t="s">
        <v>783</v>
      </c>
      <c r="O20" s="644">
        <v>2</v>
      </c>
      <c r="P20" s="412" t="s">
        <v>23</v>
      </c>
      <c r="Q20" s="412" t="s">
        <v>783</v>
      </c>
      <c r="R20" s="424" t="s">
        <v>783</v>
      </c>
      <c r="S20" s="100" t="s">
        <v>27</v>
      </c>
      <c r="T20" s="644">
        <v>1</v>
      </c>
      <c r="U20" s="644" t="s">
        <v>783</v>
      </c>
      <c r="V20" s="644" t="s">
        <v>783</v>
      </c>
      <c r="W20" s="644" t="s">
        <v>783</v>
      </c>
      <c r="X20" s="644" t="s">
        <v>783</v>
      </c>
      <c r="Y20" s="644" t="s">
        <v>783</v>
      </c>
      <c r="Z20" s="644" t="s">
        <v>783</v>
      </c>
      <c r="AA20" s="644" t="s">
        <v>783</v>
      </c>
      <c r="AB20" s="644" t="s">
        <v>783</v>
      </c>
      <c r="AC20" s="645" t="s">
        <v>783</v>
      </c>
    </row>
    <row r="21" spans="1:29" s="41" customFormat="1" ht="17.45" customHeight="1">
      <c r="A21" s="100" t="s">
        <v>28</v>
      </c>
      <c r="B21" s="412">
        <f t="shared" si="0"/>
        <v>12</v>
      </c>
      <c r="C21" s="412">
        <f t="shared" si="1"/>
        <v>156</v>
      </c>
      <c r="D21" s="412" t="s">
        <v>23</v>
      </c>
      <c r="E21" s="412" t="s">
        <v>23</v>
      </c>
      <c r="F21" s="412">
        <v>1</v>
      </c>
      <c r="G21" s="412">
        <v>128</v>
      </c>
      <c r="H21" s="644">
        <v>5</v>
      </c>
      <c r="I21" s="644">
        <v>28</v>
      </c>
      <c r="J21" s="100" t="s">
        <v>28</v>
      </c>
      <c r="K21" s="635" t="s">
        <v>23</v>
      </c>
      <c r="L21" s="412" t="s">
        <v>23</v>
      </c>
      <c r="M21" s="412" t="s">
        <v>783</v>
      </c>
      <c r="N21" s="412" t="s">
        <v>783</v>
      </c>
      <c r="O21" s="644">
        <v>4</v>
      </c>
      <c r="P21" s="412" t="s">
        <v>23</v>
      </c>
      <c r="Q21" s="412" t="s">
        <v>783</v>
      </c>
      <c r="R21" s="424" t="s">
        <v>783</v>
      </c>
      <c r="S21" s="100" t="s">
        <v>28</v>
      </c>
      <c r="T21" s="644">
        <v>2</v>
      </c>
      <c r="U21" s="644" t="s">
        <v>783</v>
      </c>
      <c r="V21" s="644" t="s">
        <v>783</v>
      </c>
      <c r="W21" s="644" t="s">
        <v>783</v>
      </c>
      <c r="X21" s="644" t="s">
        <v>783</v>
      </c>
      <c r="Y21" s="644" t="s">
        <v>783</v>
      </c>
      <c r="Z21" s="644" t="s">
        <v>783</v>
      </c>
      <c r="AA21" s="644" t="s">
        <v>783</v>
      </c>
      <c r="AB21" s="644" t="s">
        <v>783</v>
      </c>
      <c r="AC21" s="645" t="s">
        <v>783</v>
      </c>
    </row>
    <row r="22" spans="1:29" s="41" customFormat="1" ht="17.45" customHeight="1">
      <c r="A22" s="100" t="s">
        <v>29</v>
      </c>
      <c r="B22" s="412">
        <f t="shared" si="0"/>
        <v>2</v>
      </c>
      <c r="C22" s="412" t="s">
        <v>23</v>
      </c>
      <c r="D22" s="412" t="s">
        <v>23</v>
      </c>
      <c r="E22" s="412" t="s">
        <v>23</v>
      </c>
      <c r="F22" s="412" t="s">
        <v>783</v>
      </c>
      <c r="G22" s="412" t="s">
        <v>783</v>
      </c>
      <c r="H22" s="644">
        <v>1</v>
      </c>
      <c r="I22" s="644" t="s">
        <v>783</v>
      </c>
      <c r="J22" s="100" t="s">
        <v>29</v>
      </c>
      <c r="K22" s="635" t="s">
        <v>23</v>
      </c>
      <c r="L22" s="412" t="s">
        <v>23</v>
      </c>
      <c r="M22" s="412" t="s">
        <v>783</v>
      </c>
      <c r="N22" s="412" t="s">
        <v>783</v>
      </c>
      <c r="O22" s="644" t="s">
        <v>784</v>
      </c>
      <c r="P22" s="412" t="s">
        <v>23</v>
      </c>
      <c r="Q22" s="412" t="s">
        <v>783</v>
      </c>
      <c r="R22" s="424" t="s">
        <v>783</v>
      </c>
      <c r="S22" s="100" t="s">
        <v>29</v>
      </c>
      <c r="T22" s="644">
        <v>1</v>
      </c>
      <c r="U22" s="644" t="s">
        <v>783</v>
      </c>
      <c r="V22" s="644" t="s">
        <v>783</v>
      </c>
      <c r="W22" s="644" t="s">
        <v>783</v>
      </c>
      <c r="X22" s="644" t="s">
        <v>783</v>
      </c>
      <c r="Y22" s="644" t="s">
        <v>783</v>
      </c>
      <c r="Z22" s="644" t="s">
        <v>783</v>
      </c>
      <c r="AA22" s="644" t="s">
        <v>783</v>
      </c>
      <c r="AB22" s="644" t="s">
        <v>783</v>
      </c>
      <c r="AC22" s="645" t="s">
        <v>783</v>
      </c>
    </row>
    <row r="23" spans="1:29" s="41" customFormat="1" ht="17.45" customHeight="1">
      <c r="A23" s="100" t="s">
        <v>30</v>
      </c>
      <c r="B23" s="412">
        <f t="shared" si="0"/>
        <v>32</v>
      </c>
      <c r="C23" s="412">
        <f t="shared" si="1"/>
        <v>389</v>
      </c>
      <c r="D23" s="412" t="s">
        <v>23</v>
      </c>
      <c r="E23" s="412" t="s">
        <v>23</v>
      </c>
      <c r="F23" s="412" t="s">
        <v>783</v>
      </c>
      <c r="G23" s="412" t="s">
        <v>783</v>
      </c>
      <c r="H23" s="644">
        <v>16</v>
      </c>
      <c r="I23" s="644">
        <v>97</v>
      </c>
      <c r="J23" s="100" t="s">
        <v>30</v>
      </c>
      <c r="K23" s="635" t="s">
        <v>23</v>
      </c>
      <c r="L23" s="412" t="s">
        <v>23</v>
      </c>
      <c r="M23" s="412">
        <v>1</v>
      </c>
      <c r="N23" s="412">
        <v>228</v>
      </c>
      <c r="O23" s="644">
        <v>7</v>
      </c>
      <c r="P23" s="412" t="s">
        <v>23</v>
      </c>
      <c r="Q23" s="412">
        <v>1</v>
      </c>
      <c r="R23" s="424">
        <v>64</v>
      </c>
      <c r="S23" s="100" t="s">
        <v>30</v>
      </c>
      <c r="T23" s="644">
        <v>7</v>
      </c>
      <c r="U23" s="644" t="s">
        <v>783</v>
      </c>
      <c r="V23" s="644" t="s">
        <v>783</v>
      </c>
      <c r="W23" s="644" t="s">
        <v>783</v>
      </c>
      <c r="X23" s="644" t="s">
        <v>783</v>
      </c>
      <c r="Y23" s="644" t="s">
        <v>783</v>
      </c>
      <c r="Z23" s="644" t="s">
        <v>783</v>
      </c>
      <c r="AA23" s="644" t="s">
        <v>783</v>
      </c>
      <c r="AB23" s="644" t="s">
        <v>783</v>
      </c>
      <c r="AC23" s="645" t="s">
        <v>783</v>
      </c>
    </row>
    <row r="24" spans="1:29" s="41" customFormat="1" ht="17.45" customHeight="1">
      <c r="A24" s="100" t="s">
        <v>31</v>
      </c>
      <c r="B24" s="412">
        <f t="shared" si="0"/>
        <v>3</v>
      </c>
      <c r="C24" s="412">
        <f t="shared" si="1"/>
        <v>86</v>
      </c>
      <c r="D24" s="412" t="s">
        <v>23</v>
      </c>
      <c r="E24" s="412" t="s">
        <v>23</v>
      </c>
      <c r="F24" s="412">
        <v>1</v>
      </c>
      <c r="G24" s="412">
        <v>85</v>
      </c>
      <c r="H24" s="644">
        <v>1</v>
      </c>
      <c r="I24" s="644">
        <v>1</v>
      </c>
      <c r="J24" s="100" t="s">
        <v>31</v>
      </c>
      <c r="K24" s="635" t="s">
        <v>23</v>
      </c>
      <c r="L24" s="412" t="s">
        <v>23</v>
      </c>
      <c r="M24" s="412" t="s">
        <v>783</v>
      </c>
      <c r="N24" s="412" t="s">
        <v>783</v>
      </c>
      <c r="O24" s="644">
        <v>1</v>
      </c>
      <c r="P24" s="412" t="s">
        <v>23</v>
      </c>
      <c r="Q24" s="412" t="s">
        <v>783</v>
      </c>
      <c r="R24" s="424" t="s">
        <v>783</v>
      </c>
      <c r="S24" s="100" t="s">
        <v>31</v>
      </c>
      <c r="T24" s="644" t="s">
        <v>783</v>
      </c>
      <c r="U24" s="644" t="s">
        <v>783</v>
      </c>
      <c r="V24" s="644" t="s">
        <v>783</v>
      </c>
      <c r="W24" s="644" t="s">
        <v>783</v>
      </c>
      <c r="X24" s="644" t="s">
        <v>783</v>
      </c>
      <c r="Y24" s="644" t="s">
        <v>783</v>
      </c>
      <c r="Z24" s="644" t="s">
        <v>783</v>
      </c>
      <c r="AA24" s="644" t="s">
        <v>783</v>
      </c>
      <c r="AB24" s="644" t="s">
        <v>783</v>
      </c>
      <c r="AC24" s="645" t="s">
        <v>783</v>
      </c>
    </row>
    <row r="25" spans="1:29" s="41" customFormat="1" ht="17.45" customHeight="1">
      <c r="A25" s="100" t="s">
        <v>32</v>
      </c>
      <c r="B25" s="412">
        <f t="shared" si="0"/>
        <v>4</v>
      </c>
      <c r="C25" s="412">
        <f t="shared" si="1"/>
        <v>120</v>
      </c>
      <c r="D25" s="412" t="s">
        <v>23</v>
      </c>
      <c r="E25" s="412" t="s">
        <v>23</v>
      </c>
      <c r="F25" s="412">
        <v>1</v>
      </c>
      <c r="G25" s="412">
        <v>120</v>
      </c>
      <c r="H25" s="644">
        <v>1</v>
      </c>
      <c r="I25" s="644" t="s">
        <v>783</v>
      </c>
      <c r="J25" s="100" t="s">
        <v>32</v>
      </c>
      <c r="K25" s="635" t="s">
        <v>23</v>
      </c>
      <c r="L25" s="412" t="s">
        <v>23</v>
      </c>
      <c r="M25" s="412" t="s">
        <v>783</v>
      </c>
      <c r="N25" s="412" t="s">
        <v>783</v>
      </c>
      <c r="O25" s="644">
        <v>1</v>
      </c>
      <c r="P25" s="412" t="s">
        <v>23</v>
      </c>
      <c r="Q25" s="412" t="s">
        <v>783</v>
      </c>
      <c r="R25" s="424" t="s">
        <v>783</v>
      </c>
      <c r="S25" s="100" t="s">
        <v>32</v>
      </c>
      <c r="T25" s="644">
        <v>1</v>
      </c>
      <c r="U25" s="644" t="s">
        <v>783</v>
      </c>
      <c r="V25" s="644" t="s">
        <v>783</v>
      </c>
      <c r="W25" s="644" t="s">
        <v>783</v>
      </c>
      <c r="X25" s="644" t="s">
        <v>783</v>
      </c>
      <c r="Y25" s="644" t="s">
        <v>783</v>
      </c>
      <c r="Z25" s="644" t="s">
        <v>783</v>
      </c>
      <c r="AA25" s="644" t="s">
        <v>783</v>
      </c>
      <c r="AB25" s="644" t="s">
        <v>783</v>
      </c>
      <c r="AC25" s="645" t="s">
        <v>783</v>
      </c>
    </row>
    <row r="26" spans="1:29" s="41" customFormat="1" ht="17.45" customHeight="1">
      <c r="A26" s="100" t="s">
        <v>33</v>
      </c>
      <c r="B26" s="412">
        <f t="shared" si="0"/>
        <v>5</v>
      </c>
      <c r="C26" s="412">
        <f t="shared" si="1"/>
        <v>308</v>
      </c>
      <c r="D26" s="412" t="s">
        <v>23</v>
      </c>
      <c r="E26" s="412" t="s">
        <v>23</v>
      </c>
      <c r="F26" s="412">
        <v>1</v>
      </c>
      <c r="G26" s="412">
        <v>60</v>
      </c>
      <c r="H26" s="644">
        <v>1</v>
      </c>
      <c r="I26" s="644" t="s">
        <v>783</v>
      </c>
      <c r="J26" s="100" t="s">
        <v>33</v>
      </c>
      <c r="K26" s="635" t="s">
        <v>23</v>
      </c>
      <c r="L26" s="412" t="s">
        <v>23</v>
      </c>
      <c r="M26" s="412">
        <v>1</v>
      </c>
      <c r="N26" s="412">
        <v>248</v>
      </c>
      <c r="O26" s="644" t="s">
        <v>783</v>
      </c>
      <c r="P26" s="412" t="s">
        <v>23</v>
      </c>
      <c r="Q26" s="412" t="s">
        <v>783</v>
      </c>
      <c r="R26" s="424" t="s">
        <v>783</v>
      </c>
      <c r="S26" s="100" t="s">
        <v>33</v>
      </c>
      <c r="T26" s="644">
        <v>2</v>
      </c>
      <c r="U26" s="644" t="s">
        <v>783</v>
      </c>
      <c r="V26" s="644" t="s">
        <v>783</v>
      </c>
      <c r="W26" s="644" t="s">
        <v>783</v>
      </c>
      <c r="X26" s="644" t="s">
        <v>783</v>
      </c>
      <c r="Y26" s="644" t="s">
        <v>783</v>
      </c>
      <c r="Z26" s="644" t="s">
        <v>783</v>
      </c>
      <c r="AA26" s="644" t="s">
        <v>783</v>
      </c>
      <c r="AB26" s="644" t="s">
        <v>783</v>
      </c>
      <c r="AC26" s="645" t="s">
        <v>783</v>
      </c>
    </row>
    <row r="27" spans="1:29" s="41" customFormat="1" ht="17.45" customHeight="1">
      <c r="A27" s="100" t="s">
        <v>34</v>
      </c>
      <c r="B27" s="412" t="s">
        <v>23</v>
      </c>
      <c r="C27" s="412" t="s">
        <v>23</v>
      </c>
      <c r="D27" s="412" t="s">
        <v>23</v>
      </c>
      <c r="E27" s="412" t="s">
        <v>23</v>
      </c>
      <c r="F27" s="412" t="s">
        <v>783</v>
      </c>
      <c r="G27" s="412" t="s">
        <v>783</v>
      </c>
      <c r="H27" s="412" t="s">
        <v>783</v>
      </c>
      <c r="I27" s="644" t="s">
        <v>783</v>
      </c>
      <c r="J27" s="100" t="s">
        <v>34</v>
      </c>
      <c r="K27" s="635" t="s">
        <v>23</v>
      </c>
      <c r="L27" s="412" t="s">
        <v>23</v>
      </c>
      <c r="M27" s="412" t="s">
        <v>783</v>
      </c>
      <c r="N27" s="412" t="s">
        <v>783</v>
      </c>
      <c r="O27" s="644" t="s">
        <v>783</v>
      </c>
      <c r="P27" s="412" t="s">
        <v>23</v>
      </c>
      <c r="Q27" s="412" t="s">
        <v>783</v>
      </c>
      <c r="R27" s="424" t="s">
        <v>783</v>
      </c>
      <c r="S27" s="100" t="s">
        <v>34</v>
      </c>
      <c r="T27" s="644" t="s">
        <v>783</v>
      </c>
      <c r="U27" s="644" t="s">
        <v>783</v>
      </c>
      <c r="V27" s="644" t="s">
        <v>783</v>
      </c>
      <c r="W27" s="644" t="s">
        <v>783</v>
      </c>
      <c r="X27" s="644" t="s">
        <v>783</v>
      </c>
      <c r="Y27" s="644" t="s">
        <v>783</v>
      </c>
      <c r="Z27" s="644" t="s">
        <v>783</v>
      </c>
      <c r="AA27" s="644" t="s">
        <v>783</v>
      </c>
      <c r="AB27" s="644" t="s">
        <v>783</v>
      </c>
      <c r="AC27" s="645" t="s">
        <v>783</v>
      </c>
    </row>
    <row r="28" spans="1:29" s="41" customFormat="1" ht="17.45" customHeight="1">
      <c r="A28" s="100" t="s">
        <v>35</v>
      </c>
      <c r="B28" s="412">
        <f t="shared" si="0"/>
        <v>1</v>
      </c>
      <c r="C28" s="412">
        <f t="shared" si="1"/>
        <v>6</v>
      </c>
      <c r="D28" s="412" t="s">
        <v>23</v>
      </c>
      <c r="E28" s="412" t="s">
        <v>23</v>
      </c>
      <c r="F28" s="412" t="s">
        <v>783</v>
      </c>
      <c r="G28" s="412" t="s">
        <v>783</v>
      </c>
      <c r="H28" s="644">
        <v>1</v>
      </c>
      <c r="I28" s="644">
        <v>6</v>
      </c>
      <c r="J28" s="100" t="s">
        <v>35</v>
      </c>
      <c r="K28" s="635" t="s">
        <v>23</v>
      </c>
      <c r="L28" s="412" t="s">
        <v>23</v>
      </c>
      <c r="M28" s="412" t="s">
        <v>783</v>
      </c>
      <c r="N28" s="412" t="s">
        <v>783</v>
      </c>
      <c r="O28" s="644" t="s">
        <v>783</v>
      </c>
      <c r="P28" s="412" t="s">
        <v>23</v>
      </c>
      <c r="Q28" s="412" t="s">
        <v>783</v>
      </c>
      <c r="R28" s="424" t="s">
        <v>783</v>
      </c>
      <c r="S28" s="100" t="s">
        <v>35</v>
      </c>
      <c r="T28" s="644" t="s">
        <v>783</v>
      </c>
      <c r="U28" s="644" t="s">
        <v>783</v>
      </c>
      <c r="V28" s="644" t="s">
        <v>783</v>
      </c>
      <c r="W28" s="644" t="s">
        <v>783</v>
      </c>
      <c r="X28" s="644" t="s">
        <v>783</v>
      </c>
      <c r="Y28" s="644" t="s">
        <v>783</v>
      </c>
      <c r="Z28" s="644" t="s">
        <v>783</v>
      </c>
      <c r="AA28" s="644" t="s">
        <v>783</v>
      </c>
      <c r="AB28" s="644" t="s">
        <v>783</v>
      </c>
      <c r="AC28" s="645" t="s">
        <v>783</v>
      </c>
    </row>
    <row r="29" spans="1:29" s="41" customFormat="1" ht="17.45" customHeight="1">
      <c r="A29" s="100" t="s">
        <v>36</v>
      </c>
      <c r="B29" s="412">
        <f t="shared" si="0"/>
        <v>8</v>
      </c>
      <c r="C29" s="412">
        <f t="shared" si="1"/>
        <v>60</v>
      </c>
      <c r="D29" s="412" t="s">
        <v>23</v>
      </c>
      <c r="E29" s="412" t="s">
        <v>23</v>
      </c>
      <c r="F29" s="412">
        <v>1</v>
      </c>
      <c r="G29" s="412">
        <v>60</v>
      </c>
      <c r="H29" s="644">
        <v>4</v>
      </c>
      <c r="I29" s="644" t="s">
        <v>783</v>
      </c>
      <c r="J29" s="100" t="s">
        <v>36</v>
      </c>
      <c r="K29" s="635" t="s">
        <v>23</v>
      </c>
      <c r="L29" s="412" t="s">
        <v>23</v>
      </c>
      <c r="M29" s="412" t="s">
        <v>783</v>
      </c>
      <c r="N29" s="412" t="s">
        <v>783</v>
      </c>
      <c r="O29" s="644">
        <v>2</v>
      </c>
      <c r="P29" s="412" t="s">
        <v>23</v>
      </c>
      <c r="Q29" s="412" t="s">
        <v>783</v>
      </c>
      <c r="R29" s="424" t="s">
        <v>783</v>
      </c>
      <c r="S29" s="100" t="s">
        <v>36</v>
      </c>
      <c r="T29" s="644">
        <v>1</v>
      </c>
      <c r="U29" s="644" t="s">
        <v>783</v>
      </c>
      <c r="V29" s="644" t="s">
        <v>783</v>
      </c>
      <c r="W29" s="644" t="s">
        <v>783</v>
      </c>
      <c r="X29" s="644" t="s">
        <v>783</v>
      </c>
      <c r="Y29" s="644" t="s">
        <v>783</v>
      </c>
      <c r="Z29" s="644" t="s">
        <v>783</v>
      </c>
      <c r="AA29" s="636">
        <v>1</v>
      </c>
      <c r="AB29" s="644" t="s">
        <v>783</v>
      </c>
      <c r="AC29" s="645" t="s">
        <v>783</v>
      </c>
    </row>
    <row r="30" spans="1:29" s="41" customFormat="1" ht="17.45" customHeight="1">
      <c r="A30" s="100" t="s">
        <v>37</v>
      </c>
      <c r="B30" s="412">
        <f t="shared" si="0"/>
        <v>19</v>
      </c>
      <c r="C30" s="412">
        <f t="shared" si="1"/>
        <v>537</v>
      </c>
      <c r="D30" s="412" t="s">
        <v>23</v>
      </c>
      <c r="E30" s="412" t="s">
        <v>23</v>
      </c>
      <c r="F30" s="412">
        <v>1</v>
      </c>
      <c r="G30" s="412">
        <v>268</v>
      </c>
      <c r="H30" s="644">
        <v>9</v>
      </c>
      <c r="I30" s="644">
        <v>27</v>
      </c>
      <c r="J30" s="100" t="s">
        <v>37</v>
      </c>
      <c r="K30" s="635" t="s">
        <v>23</v>
      </c>
      <c r="L30" s="412" t="s">
        <v>23</v>
      </c>
      <c r="M30" s="412">
        <v>1</v>
      </c>
      <c r="N30" s="412">
        <v>242</v>
      </c>
      <c r="O30" s="644">
        <v>5</v>
      </c>
      <c r="P30" s="412" t="s">
        <v>23</v>
      </c>
      <c r="Q30" s="412" t="s">
        <v>783</v>
      </c>
      <c r="R30" s="424" t="s">
        <v>783</v>
      </c>
      <c r="S30" s="100" t="s">
        <v>37</v>
      </c>
      <c r="T30" s="644">
        <v>3</v>
      </c>
      <c r="U30" s="644" t="s">
        <v>783</v>
      </c>
      <c r="V30" s="644" t="s">
        <v>783</v>
      </c>
      <c r="W30" s="644" t="s">
        <v>783</v>
      </c>
      <c r="X30" s="644" t="s">
        <v>783</v>
      </c>
      <c r="Y30" s="644" t="s">
        <v>783</v>
      </c>
      <c r="Z30" s="644" t="s">
        <v>783</v>
      </c>
      <c r="AA30" s="644" t="s">
        <v>783</v>
      </c>
      <c r="AB30" s="644" t="s">
        <v>783</v>
      </c>
      <c r="AC30" s="645" t="s">
        <v>783</v>
      </c>
    </row>
    <row r="31" spans="1:29" s="41" customFormat="1" ht="17.45" customHeight="1">
      <c r="A31" s="100" t="s">
        <v>38</v>
      </c>
      <c r="B31" s="412">
        <f t="shared" si="0"/>
        <v>2</v>
      </c>
      <c r="C31" s="412">
        <f t="shared" si="1"/>
        <v>299</v>
      </c>
      <c r="D31" s="412">
        <v>1</v>
      </c>
      <c r="E31" s="412">
        <v>299</v>
      </c>
      <c r="F31" s="412" t="s">
        <v>783</v>
      </c>
      <c r="G31" s="412" t="s">
        <v>783</v>
      </c>
      <c r="H31" s="644">
        <v>1</v>
      </c>
      <c r="I31" s="644" t="s">
        <v>783</v>
      </c>
      <c r="J31" s="100" t="s">
        <v>38</v>
      </c>
      <c r="K31" s="635" t="s">
        <v>23</v>
      </c>
      <c r="L31" s="412" t="s">
        <v>23</v>
      </c>
      <c r="M31" s="412" t="s">
        <v>783</v>
      </c>
      <c r="N31" s="412" t="s">
        <v>783</v>
      </c>
      <c r="O31" s="412" t="s">
        <v>23</v>
      </c>
      <c r="P31" s="412" t="s">
        <v>23</v>
      </c>
      <c r="Q31" s="412" t="s">
        <v>783</v>
      </c>
      <c r="R31" s="424" t="s">
        <v>783</v>
      </c>
      <c r="S31" s="100" t="s">
        <v>38</v>
      </c>
      <c r="T31" s="644" t="s">
        <v>784</v>
      </c>
      <c r="U31" s="644" t="s">
        <v>783</v>
      </c>
      <c r="V31" s="644" t="s">
        <v>783</v>
      </c>
      <c r="W31" s="644" t="s">
        <v>783</v>
      </c>
      <c r="X31" s="644" t="s">
        <v>783</v>
      </c>
      <c r="Y31" s="644" t="s">
        <v>783</v>
      </c>
      <c r="Z31" s="644" t="s">
        <v>783</v>
      </c>
      <c r="AA31" s="644" t="s">
        <v>783</v>
      </c>
      <c r="AB31" s="644" t="s">
        <v>783</v>
      </c>
      <c r="AC31" s="645" t="s">
        <v>783</v>
      </c>
    </row>
    <row r="32" spans="1:29" s="41" customFormat="1" ht="17.45" customHeight="1">
      <c r="A32" s="100" t="s">
        <v>39</v>
      </c>
      <c r="B32" s="412">
        <f t="shared" si="0"/>
        <v>41</v>
      </c>
      <c r="C32" s="412">
        <f t="shared" si="1"/>
        <v>1986</v>
      </c>
      <c r="D32" s="412">
        <v>2</v>
      </c>
      <c r="E32" s="412">
        <v>918</v>
      </c>
      <c r="F32" s="412" t="s">
        <v>783</v>
      </c>
      <c r="G32" s="412" t="s">
        <v>783</v>
      </c>
      <c r="H32" s="644">
        <v>19</v>
      </c>
      <c r="I32" s="644">
        <v>84</v>
      </c>
      <c r="J32" s="100" t="s">
        <v>39</v>
      </c>
      <c r="K32" s="635" t="s">
        <v>23</v>
      </c>
      <c r="L32" s="412" t="s">
        <v>23</v>
      </c>
      <c r="M32" s="647">
        <v>3</v>
      </c>
      <c r="N32" s="647">
        <v>984</v>
      </c>
      <c r="O32" s="644">
        <v>11</v>
      </c>
      <c r="P32" s="412" t="s">
        <v>23</v>
      </c>
      <c r="Q32" s="412" t="s">
        <v>783</v>
      </c>
      <c r="R32" s="424" t="s">
        <v>783</v>
      </c>
      <c r="S32" s="100" t="s">
        <v>39</v>
      </c>
      <c r="T32" s="644">
        <v>6</v>
      </c>
      <c r="U32" s="644" t="s">
        <v>783</v>
      </c>
      <c r="V32" s="644" t="s">
        <v>783</v>
      </c>
      <c r="W32" s="644" t="s">
        <v>783</v>
      </c>
      <c r="X32" s="644" t="s">
        <v>783</v>
      </c>
      <c r="Y32" s="644" t="s">
        <v>783</v>
      </c>
      <c r="Z32" s="644" t="s">
        <v>783</v>
      </c>
      <c r="AA32" s="644" t="s">
        <v>783</v>
      </c>
      <c r="AB32" s="644" t="s">
        <v>783</v>
      </c>
      <c r="AC32" s="645" t="s">
        <v>783</v>
      </c>
    </row>
    <row r="33" spans="1:29" s="41" customFormat="1" ht="17.45" customHeight="1">
      <c r="A33" s="100" t="s">
        <v>40</v>
      </c>
      <c r="B33" s="412">
        <f t="shared" si="0"/>
        <v>28</v>
      </c>
      <c r="C33" s="412">
        <f t="shared" si="1"/>
        <v>1247</v>
      </c>
      <c r="D33" s="412">
        <v>1</v>
      </c>
      <c r="E33" s="412">
        <v>357</v>
      </c>
      <c r="F33" s="412">
        <v>2</v>
      </c>
      <c r="G33" s="412">
        <v>77</v>
      </c>
      <c r="H33" s="644">
        <v>10</v>
      </c>
      <c r="I33" s="644">
        <v>85</v>
      </c>
      <c r="J33" s="100" t="s">
        <v>40</v>
      </c>
      <c r="K33" s="635" t="s">
        <v>23</v>
      </c>
      <c r="L33" s="412" t="s">
        <v>23</v>
      </c>
      <c r="M33" s="412">
        <v>1</v>
      </c>
      <c r="N33" s="412">
        <v>287</v>
      </c>
      <c r="O33" s="644">
        <v>6</v>
      </c>
      <c r="P33" s="412" t="s">
        <v>23</v>
      </c>
      <c r="Q33" s="412">
        <v>5</v>
      </c>
      <c r="R33" s="424">
        <v>405</v>
      </c>
      <c r="S33" s="100" t="s">
        <v>40</v>
      </c>
      <c r="T33" s="644">
        <v>3</v>
      </c>
      <c r="U33" s="644">
        <v>36</v>
      </c>
      <c r="V33" s="644" t="s">
        <v>783</v>
      </c>
      <c r="W33" s="644" t="s">
        <v>783</v>
      </c>
      <c r="X33" s="644" t="s">
        <v>783</v>
      </c>
      <c r="Y33" s="644" t="s">
        <v>783</v>
      </c>
      <c r="Z33" s="644" t="s">
        <v>783</v>
      </c>
      <c r="AA33" s="644" t="s">
        <v>783</v>
      </c>
      <c r="AB33" s="636">
        <v>1</v>
      </c>
      <c r="AC33" s="645" t="s">
        <v>783</v>
      </c>
    </row>
    <row r="34" spans="1:29" s="41" customFormat="1" ht="17.45" customHeight="1">
      <c r="A34" s="100" t="s">
        <v>41</v>
      </c>
      <c r="B34" s="412">
        <f t="shared" si="0"/>
        <v>30</v>
      </c>
      <c r="C34" s="412">
        <f t="shared" si="1"/>
        <v>479</v>
      </c>
      <c r="D34" s="412" t="s">
        <v>23</v>
      </c>
      <c r="E34" s="412" t="s">
        <v>23</v>
      </c>
      <c r="F34" s="412">
        <v>5</v>
      </c>
      <c r="G34" s="412">
        <v>286</v>
      </c>
      <c r="H34" s="644">
        <v>11</v>
      </c>
      <c r="I34" s="644">
        <v>23</v>
      </c>
      <c r="J34" s="100" t="s">
        <v>41</v>
      </c>
      <c r="K34" s="635" t="s">
        <v>23</v>
      </c>
      <c r="L34" s="412" t="s">
        <v>23</v>
      </c>
      <c r="M34" s="412" t="s">
        <v>783</v>
      </c>
      <c r="N34" s="412" t="s">
        <v>783</v>
      </c>
      <c r="O34" s="644">
        <v>8</v>
      </c>
      <c r="P34" s="412" t="s">
        <v>23</v>
      </c>
      <c r="Q34" s="412">
        <v>2</v>
      </c>
      <c r="R34" s="424">
        <v>170</v>
      </c>
      <c r="S34" s="100" t="s">
        <v>41</v>
      </c>
      <c r="T34" s="644">
        <v>4</v>
      </c>
      <c r="U34" s="644" t="s">
        <v>783</v>
      </c>
      <c r="V34" s="644" t="s">
        <v>783</v>
      </c>
      <c r="W34" s="644" t="s">
        <v>783</v>
      </c>
      <c r="X34" s="644" t="s">
        <v>783</v>
      </c>
      <c r="Y34" s="644" t="s">
        <v>783</v>
      </c>
      <c r="Z34" s="644" t="s">
        <v>783</v>
      </c>
      <c r="AA34" s="644" t="s">
        <v>783</v>
      </c>
      <c r="AB34" s="644" t="s">
        <v>783</v>
      </c>
      <c r="AC34" s="645" t="s">
        <v>783</v>
      </c>
    </row>
    <row r="35" spans="1:29" s="41" customFormat="1" ht="17.45" customHeight="1">
      <c r="A35" s="100" t="s">
        <v>42</v>
      </c>
      <c r="B35" s="412">
        <f t="shared" si="0"/>
        <v>4</v>
      </c>
      <c r="C35" s="412">
        <f t="shared" si="1"/>
        <v>1171</v>
      </c>
      <c r="D35" s="412" t="s">
        <v>23</v>
      </c>
      <c r="E35" s="412" t="s">
        <v>23</v>
      </c>
      <c r="F35" s="412">
        <v>1</v>
      </c>
      <c r="G35" s="412">
        <v>72</v>
      </c>
      <c r="H35" s="644" t="s">
        <v>783</v>
      </c>
      <c r="I35" s="644" t="s">
        <v>783</v>
      </c>
      <c r="J35" s="100" t="s">
        <v>42</v>
      </c>
      <c r="K35" s="637">
        <v>1</v>
      </c>
      <c r="L35" s="636">
        <v>204</v>
      </c>
      <c r="M35" s="647">
        <v>2</v>
      </c>
      <c r="N35" s="647">
        <v>895</v>
      </c>
      <c r="O35" s="412" t="s">
        <v>23</v>
      </c>
      <c r="P35" s="412" t="s">
        <v>23</v>
      </c>
      <c r="Q35" s="412" t="s">
        <v>783</v>
      </c>
      <c r="R35" s="424" t="s">
        <v>783</v>
      </c>
      <c r="S35" s="100" t="s">
        <v>42</v>
      </c>
      <c r="T35" s="644" t="s">
        <v>783</v>
      </c>
      <c r="U35" s="644" t="s">
        <v>783</v>
      </c>
      <c r="V35" s="644" t="s">
        <v>783</v>
      </c>
      <c r="W35" s="644" t="s">
        <v>783</v>
      </c>
      <c r="X35" s="644" t="s">
        <v>783</v>
      </c>
      <c r="Y35" s="644" t="s">
        <v>783</v>
      </c>
      <c r="Z35" s="644" t="s">
        <v>783</v>
      </c>
      <c r="AA35" s="644" t="s">
        <v>783</v>
      </c>
      <c r="AB35" s="644" t="s">
        <v>783</v>
      </c>
      <c r="AC35" s="645" t="s">
        <v>783</v>
      </c>
    </row>
    <row r="36" spans="1:29" s="41" customFormat="1" ht="17.45" customHeight="1">
      <c r="A36" s="100" t="s">
        <v>43</v>
      </c>
      <c r="B36" s="412">
        <f t="shared" si="0"/>
        <v>17</v>
      </c>
      <c r="C36" s="412">
        <f t="shared" si="1"/>
        <v>208</v>
      </c>
      <c r="D36" s="412" t="s">
        <v>23</v>
      </c>
      <c r="E36" s="412" t="s">
        <v>23</v>
      </c>
      <c r="F36" s="647">
        <v>1</v>
      </c>
      <c r="G36" s="647">
        <v>99</v>
      </c>
      <c r="H36" s="644">
        <v>9</v>
      </c>
      <c r="I36" s="644">
        <v>36</v>
      </c>
      <c r="J36" s="100" t="s">
        <v>43</v>
      </c>
      <c r="K36" s="638" t="s">
        <v>783</v>
      </c>
      <c r="L36" s="412" t="s">
        <v>23</v>
      </c>
      <c r="M36" s="412" t="s">
        <v>783</v>
      </c>
      <c r="N36" s="412" t="s">
        <v>783</v>
      </c>
      <c r="O36" s="644">
        <v>2</v>
      </c>
      <c r="P36" s="412" t="s">
        <v>23</v>
      </c>
      <c r="Q36" s="412">
        <v>1</v>
      </c>
      <c r="R36" s="424">
        <v>73</v>
      </c>
      <c r="S36" s="100" t="s">
        <v>43</v>
      </c>
      <c r="T36" s="644">
        <v>4</v>
      </c>
      <c r="U36" s="644" t="s">
        <v>783</v>
      </c>
      <c r="V36" s="644" t="s">
        <v>783</v>
      </c>
      <c r="W36" s="644" t="s">
        <v>783</v>
      </c>
      <c r="X36" s="644" t="s">
        <v>783</v>
      </c>
      <c r="Y36" s="644" t="s">
        <v>783</v>
      </c>
      <c r="Z36" s="644" t="s">
        <v>783</v>
      </c>
      <c r="AA36" s="644" t="s">
        <v>783</v>
      </c>
      <c r="AB36" s="644" t="s">
        <v>783</v>
      </c>
      <c r="AC36" s="645" t="s">
        <v>783</v>
      </c>
    </row>
    <row r="37" spans="1:29" s="41" customFormat="1" ht="17.45" customHeight="1">
      <c r="A37" s="100" t="s">
        <v>44</v>
      </c>
      <c r="B37" s="412">
        <f t="shared" si="0"/>
        <v>2</v>
      </c>
      <c r="C37" s="412" t="s">
        <v>23</v>
      </c>
      <c r="D37" s="412" t="s">
        <v>23</v>
      </c>
      <c r="E37" s="412" t="s">
        <v>23</v>
      </c>
      <c r="F37" s="412" t="s">
        <v>783</v>
      </c>
      <c r="G37" s="412" t="s">
        <v>783</v>
      </c>
      <c r="H37" s="412" t="s">
        <v>783</v>
      </c>
      <c r="I37" s="412" t="s">
        <v>783</v>
      </c>
      <c r="J37" s="100" t="s">
        <v>44</v>
      </c>
      <c r="K37" s="638" t="s">
        <v>783</v>
      </c>
      <c r="L37" s="412" t="s">
        <v>23</v>
      </c>
      <c r="M37" s="412" t="s">
        <v>783</v>
      </c>
      <c r="N37" s="412" t="s">
        <v>783</v>
      </c>
      <c r="O37" s="644">
        <v>2</v>
      </c>
      <c r="P37" s="412" t="s">
        <v>23</v>
      </c>
      <c r="Q37" s="412" t="s">
        <v>783</v>
      </c>
      <c r="R37" s="424" t="s">
        <v>783</v>
      </c>
      <c r="S37" s="100" t="s">
        <v>44</v>
      </c>
      <c r="T37" s="644" t="s">
        <v>784</v>
      </c>
      <c r="U37" s="644" t="s">
        <v>783</v>
      </c>
      <c r="V37" s="644" t="s">
        <v>783</v>
      </c>
      <c r="W37" s="644" t="s">
        <v>783</v>
      </c>
      <c r="X37" s="644" t="s">
        <v>783</v>
      </c>
      <c r="Y37" s="644" t="s">
        <v>783</v>
      </c>
      <c r="Z37" s="644" t="s">
        <v>783</v>
      </c>
      <c r="AA37" s="644" t="s">
        <v>783</v>
      </c>
      <c r="AB37" s="644" t="s">
        <v>783</v>
      </c>
      <c r="AC37" s="645" t="s">
        <v>783</v>
      </c>
    </row>
    <row r="38" spans="1:29" s="41" customFormat="1" ht="17.45" customHeight="1">
      <c r="A38" s="101" t="s">
        <v>45</v>
      </c>
      <c r="B38" s="639">
        <f t="shared" si="0"/>
        <v>6</v>
      </c>
      <c r="C38" s="639">
        <f t="shared" si="1"/>
        <v>91</v>
      </c>
      <c r="D38" s="639" t="s">
        <v>23</v>
      </c>
      <c r="E38" s="639" t="s">
        <v>23</v>
      </c>
      <c r="F38" s="639" t="s">
        <v>23</v>
      </c>
      <c r="G38" s="639" t="s">
        <v>23</v>
      </c>
      <c r="H38" s="640">
        <v>2</v>
      </c>
      <c r="I38" s="643" t="s">
        <v>783</v>
      </c>
      <c r="J38" s="101" t="s">
        <v>45</v>
      </c>
      <c r="K38" s="642" t="s">
        <v>783</v>
      </c>
      <c r="L38" s="639" t="s">
        <v>23</v>
      </c>
      <c r="M38" s="639">
        <v>1</v>
      </c>
      <c r="N38" s="639">
        <v>91</v>
      </c>
      <c r="O38" s="640">
        <v>3</v>
      </c>
      <c r="P38" s="639" t="s">
        <v>23</v>
      </c>
      <c r="Q38" s="639" t="s">
        <v>783</v>
      </c>
      <c r="R38" s="643" t="s">
        <v>783</v>
      </c>
      <c r="S38" s="101" t="s">
        <v>45</v>
      </c>
      <c r="T38" s="642" t="s">
        <v>783</v>
      </c>
      <c r="U38" s="640" t="s">
        <v>783</v>
      </c>
      <c r="V38" s="640" t="s">
        <v>783</v>
      </c>
      <c r="W38" s="640" t="s">
        <v>783</v>
      </c>
      <c r="X38" s="640" t="s">
        <v>783</v>
      </c>
      <c r="Y38" s="640" t="s">
        <v>783</v>
      </c>
      <c r="Z38" s="640" t="s">
        <v>783</v>
      </c>
      <c r="AA38" s="640" t="s">
        <v>783</v>
      </c>
      <c r="AB38" s="640" t="s">
        <v>783</v>
      </c>
      <c r="AC38" s="641" t="s">
        <v>783</v>
      </c>
    </row>
    <row r="39" spans="1:29" s="41" customFormat="1" ht="15" customHeight="1">
      <c r="A39" s="23" t="s">
        <v>281</v>
      </c>
      <c r="B39" s="25"/>
      <c r="C39" s="10"/>
      <c r="D39" s="38"/>
      <c r="E39" s="38"/>
      <c r="F39" s="38"/>
      <c r="G39" s="38"/>
      <c r="H39" s="38"/>
      <c r="I39" s="102"/>
      <c r="J39" s="23" t="s">
        <v>281</v>
      </c>
      <c r="K39" s="39"/>
      <c r="L39" s="39"/>
      <c r="M39" s="38"/>
      <c r="N39" s="38"/>
      <c r="O39" s="38"/>
      <c r="P39" s="38"/>
      <c r="Q39" s="33"/>
      <c r="R39" s="25"/>
      <c r="S39" s="23" t="s">
        <v>281</v>
      </c>
      <c r="T39" s="39"/>
      <c r="U39" s="39"/>
      <c r="V39" s="25"/>
      <c r="W39" s="38"/>
      <c r="X39" s="25"/>
      <c r="Y39" s="25"/>
      <c r="Z39" s="103"/>
      <c r="AA39" s="103"/>
      <c r="AB39" s="40"/>
      <c r="AC39" s="103"/>
    </row>
    <row r="40" spans="1:29" s="41" customFormat="1" ht="15" customHeight="1">
      <c r="A40" s="23" t="s">
        <v>46</v>
      </c>
      <c r="B40" s="25"/>
      <c r="C40" s="10"/>
      <c r="D40" s="38"/>
      <c r="E40" s="38"/>
      <c r="F40" s="38"/>
      <c r="G40" s="38"/>
      <c r="H40" s="38"/>
      <c r="I40" s="102"/>
      <c r="J40" s="23" t="s">
        <v>46</v>
      </c>
      <c r="K40" s="39"/>
      <c r="L40" s="42"/>
      <c r="M40" s="43"/>
      <c r="N40" s="43"/>
      <c r="O40" s="760"/>
      <c r="P40" s="760"/>
      <c r="Q40" s="760"/>
      <c r="R40" s="25"/>
      <c r="S40" s="23" t="s">
        <v>46</v>
      </c>
      <c r="T40" s="39"/>
      <c r="U40" s="44"/>
      <c r="V40" s="44"/>
      <c r="W40" s="44"/>
      <c r="X40" s="25"/>
      <c r="Y40" s="25"/>
      <c r="Z40" s="103"/>
      <c r="AA40" s="103"/>
      <c r="AB40" s="40"/>
      <c r="AC40" s="103"/>
    </row>
    <row r="41" spans="1:29" ht="20.25" customHeight="1">
      <c r="A41" s="14"/>
      <c r="B41" s="15"/>
      <c r="C41" s="15"/>
      <c r="D41" s="45"/>
      <c r="E41" s="45"/>
      <c r="F41" s="45"/>
      <c r="G41" s="45"/>
      <c r="H41" s="15"/>
      <c r="I41" s="15"/>
      <c r="J41" s="15"/>
      <c r="K41" s="15"/>
      <c r="L41" s="45"/>
      <c r="M41" s="15"/>
      <c r="N41" s="15"/>
      <c r="O41" s="15"/>
      <c r="P41" s="15"/>
      <c r="Q41" s="14"/>
      <c r="R41" s="16"/>
      <c r="S41" s="16"/>
      <c r="T41" s="46"/>
      <c r="U41" s="46"/>
      <c r="V41" s="46"/>
      <c r="W41" s="46"/>
      <c r="X41" s="47"/>
      <c r="Y41" s="45"/>
      <c r="Z41" s="45"/>
      <c r="AA41" s="45"/>
      <c r="AB41" s="45"/>
      <c r="AC41" s="45"/>
    </row>
    <row r="42" spans="1:29" ht="17.25" customHeight="1">
      <c r="A42" s="14"/>
      <c r="B42" s="15"/>
      <c r="C42" s="15"/>
      <c r="D42" s="45"/>
      <c r="E42" s="45"/>
      <c r="F42" s="45"/>
      <c r="G42" s="45"/>
      <c r="H42" s="15"/>
      <c r="I42" s="15"/>
      <c r="J42" s="15"/>
      <c r="K42" s="15"/>
      <c r="L42" s="15"/>
      <c r="M42" s="15"/>
      <c r="N42" s="15"/>
      <c r="O42" s="15"/>
      <c r="P42" s="15"/>
      <c r="Q42" s="14"/>
      <c r="R42" s="16"/>
      <c r="S42" s="16"/>
      <c r="T42" s="46"/>
      <c r="U42" s="46"/>
      <c r="V42" s="46"/>
      <c r="W42" s="46"/>
      <c r="X42" s="47"/>
      <c r="Y42" s="45"/>
      <c r="Z42" s="45"/>
      <c r="AA42" s="45"/>
      <c r="AB42" s="45"/>
      <c r="AC42" s="45"/>
    </row>
    <row r="43" spans="1:29" ht="14.25" customHeight="1">
      <c r="D43" s="17"/>
      <c r="E43" s="17"/>
      <c r="F43" s="17"/>
      <c r="G43" s="17"/>
      <c r="T43" s="48"/>
      <c r="U43" s="48"/>
      <c r="V43" s="48"/>
      <c r="W43" s="48"/>
      <c r="X43" s="49"/>
      <c r="Y43" s="17"/>
      <c r="Z43" s="17"/>
      <c r="AA43" s="17"/>
      <c r="AB43" s="17"/>
      <c r="AC43" s="17"/>
    </row>
    <row r="44" spans="1:29" ht="14.25" customHeight="1">
      <c r="D44" s="17"/>
      <c r="E44" s="17"/>
      <c r="F44" s="17"/>
      <c r="G44" s="17"/>
      <c r="T44" s="48"/>
      <c r="U44" s="48"/>
      <c r="V44" s="48"/>
      <c r="W44" s="48"/>
      <c r="X44" s="49"/>
      <c r="Y44" s="17"/>
      <c r="Z44" s="17"/>
      <c r="AA44" s="17"/>
      <c r="AB44" s="17"/>
      <c r="AC44" s="17"/>
    </row>
    <row r="45" spans="1:29" ht="14.25" customHeight="1">
      <c r="D45" s="17"/>
      <c r="E45" s="17"/>
      <c r="F45" s="17"/>
      <c r="G45" s="17"/>
      <c r="T45" s="48"/>
      <c r="U45" s="48"/>
      <c r="V45" s="48"/>
      <c r="W45" s="48"/>
      <c r="X45" s="49"/>
      <c r="Y45" s="17"/>
      <c r="Z45" s="17"/>
      <c r="AA45" s="17"/>
      <c r="AB45" s="17"/>
      <c r="AC45" s="17"/>
    </row>
    <row r="46" spans="1:29" ht="14.25" customHeight="1">
      <c r="D46" s="17"/>
      <c r="E46" s="17"/>
      <c r="F46" s="17"/>
      <c r="G46" s="17"/>
      <c r="T46" s="48"/>
      <c r="U46" s="48"/>
      <c r="V46" s="48"/>
      <c r="W46" s="48"/>
      <c r="X46" s="49"/>
      <c r="Y46" s="17"/>
      <c r="Z46" s="17"/>
      <c r="AA46" s="17"/>
      <c r="AB46" s="17"/>
      <c r="AC46" s="17"/>
    </row>
    <row r="47" spans="1:29" ht="14.25" customHeight="1">
      <c r="D47" s="17"/>
      <c r="E47" s="17"/>
      <c r="F47" s="17"/>
      <c r="G47" s="17"/>
      <c r="T47" s="48"/>
      <c r="U47" s="48"/>
      <c r="V47" s="48"/>
      <c r="W47" s="48"/>
      <c r="X47" s="49"/>
      <c r="Y47" s="17"/>
      <c r="Z47" s="17"/>
      <c r="AA47" s="17"/>
      <c r="AB47" s="17"/>
      <c r="AC47" s="17"/>
    </row>
    <row r="48" spans="1:29" ht="14.25" customHeight="1">
      <c r="T48" s="48"/>
      <c r="U48" s="48"/>
      <c r="V48" s="48"/>
      <c r="W48" s="48"/>
      <c r="X48" s="49"/>
      <c r="Y48" s="17"/>
      <c r="Z48" s="17"/>
      <c r="AA48" s="17"/>
      <c r="AB48" s="17"/>
      <c r="AC48" s="17"/>
    </row>
    <row r="49" spans="20:29" ht="14.25" customHeight="1">
      <c r="T49" s="48"/>
      <c r="U49" s="48"/>
      <c r="V49" s="48"/>
      <c r="W49" s="48"/>
      <c r="X49" s="49"/>
      <c r="Y49" s="17"/>
      <c r="Z49" s="17"/>
      <c r="AA49" s="17"/>
      <c r="AB49" s="17"/>
      <c r="AC49" s="17"/>
    </row>
    <row r="50" spans="20:29" ht="14.25" customHeight="1">
      <c r="T50" s="48"/>
      <c r="U50" s="48"/>
      <c r="V50" s="48"/>
      <c r="W50" s="48"/>
      <c r="X50" s="49"/>
      <c r="Y50" s="17"/>
      <c r="Z50" s="17"/>
      <c r="AA50" s="17"/>
      <c r="AB50" s="17"/>
      <c r="AC50" s="17"/>
    </row>
    <row r="51" spans="20:29" ht="14.25" customHeight="1">
      <c r="T51" s="48"/>
      <c r="U51" s="48"/>
      <c r="V51" s="48"/>
      <c r="W51" s="48"/>
      <c r="X51" s="49"/>
      <c r="Y51" s="17"/>
      <c r="Z51" s="17"/>
      <c r="AA51" s="17"/>
      <c r="AB51" s="17"/>
      <c r="AC51" s="17"/>
    </row>
    <row r="52" spans="20:29" ht="14.25" customHeight="1">
      <c r="T52" s="48"/>
      <c r="U52" s="48"/>
      <c r="V52" s="48"/>
      <c r="W52" s="48"/>
      <c r="X52" s="49"/>
      <c r="Y52" s="17"/>
      <c r="Z52" s="17"/>
      <c r="AA52" s="17"/>
      <c r="AB52" s="17"/>
      <c r="AC52" s="17"/>
    </row>
    <row r="53" spans="20:29" ht="14.25" customHeight="1">
      <c r="T53" s="48"/>
      <c r="U53" s="48"/>
      <c r="V53" s="48"/>
      <c r="W53" s="48"/>
      <c r="X53" s="49"/>
      <c r="Y53" s="17"/>
      <c r="Z53" s="17"/>
      <c r="AA53" s="17"/>
      <c r="AB53" s="17"/>
      <c r="AC53" s="17"/>
    </row>
    <row r="54" spans="20:29" ht="14.25" customHeight="1">
      <c r="T54" s="48"/>
      <c r="U54" s="48"/>
      <c r="V54" s="48"/>
      <c r="W54" s="48"/>
      <c r="X54" s="49"/>
      <c r="Y54" s="17"/>
      <c r="Z54" s="17"/>
      <c r="AA54" s="17"/>
      <c r="AB54" s="17"/>
      <c r="AC54" s="17"/>
    </row>
    <row r="55" spans="20:29" ht="14.25" customHeight="1">
      <c r="T55" s="48"/>
      <c r="U55" s="48"/>
      <c r="V55" s="48"/>
      <c r="W55" s="48"/>
      <c r="X55" s="49"/>
      <c r="Y55" s="17"/>
      <c r="Z55" s="17"/>
      <c r="AA55" s="17"/>
      <c r="AB55" s="17"/>
      <c r="AC55" s="17"/>
    </row>
    <row r="56" spans="20:29" ht="14.25" customHeight="1">
      <c r="T56" s="48"/>
      <c r="U56" s="48"/>
      <c r="V56" s="48"/>
      <c r="W56" s="48"/>
      <c r="X56" s="49"/>
      <c r="Y56" s="17"/>
      <c r="Z56" s="17"/>
      <c r="AA56" s="17"/>
      <c r="AB56" s="17"/>
      <c r="AC56" s="17"/>
    </row>
    <row r="57" spans="20:29" ht="14.25" customHeight="1">
      <c r="T57" s="48"/>
      <c r="U57" s="48"/>
      <c r="V57" s="48"/>
      <c r="W57" s="48"/>
      <c r="X57" s="49"/>
      <c r="Y57" s="17"/>
      <c r="Z57" s="17"/>
      <c r="AA57" s="17"/>
      <c r="AB57" s="17"/>
      <c r="AC57" s="17"/>
    </row>
    <row r="58" spans="20:29" ht="14.25" customHeight="1">
      <c r="T58" s="48"/>
      <c r="U58" s="48"/>
      <c r="V58" s="48"/>
      <c r="W58" s="48"/>
      <c r="X58" s="49"/>
      <c r="Y58" s="17"/>
      <c r="Z58" s="17"/>
      <c r="AA58" s="17"/>
      <c r="AB58" s="17"/>
      <c r="AC58" s="17"/>
    </row>
    <row r="59" spans="20:29" ht="14.25" customHeight="1">
      <c r="T59" s="48"/>
      <c r="U59" s="48"/>
      <c r="V59" s="48"/>
      <c r="W59" s="48"/>
      <c r="X59" s="49"/>
      <c r="Y59" s="17"/>
      <c r="Z59" s="17"/>
      <c r="AA59" s="17"/>
      <c r="AB59" s="17"/>
      <c r="AC59" s="17"/>
    </row>
  </sheetData>
  <mergeCells count="24">
    <mergeCell ref="A3:I3"/>
    <mergeCell ref="J3:R3"/>
    <mergeCell ref="S3:AC3"/>
    <mergeCell ref="A4:I4"/>
    <mergeCell ref="J4:R4"/>
    <mergeCell ref="S4:AC4"/>
    <mergeCell ref="A6:A9"/>
    <mergeCell ref="J6:J9"/>
    <mergeCell ref="S6:S9"/>
    <mergeCell ref="AB5:AC5"/>
    <mergeCell ref="D6:E6"/>
    <mergeCell ref="H6:I6"/>
    <mergeCell ref="K6:L6"/>
    <mergeCell ref="M6:N6"/>
    <mergeCell ref="Q6:R6"/>
    <mergeCell ref="T6:U6"/>
    <mergeCell ref="Q7:R7"/>
    <mergeCell ref="T7:U7"/>
    <mergeCell ref="O40:Q40"/>
    <mergeCell ref="D7:E7"/>
    <mergeCell ref="F7:G7"/>
    <mergeCell ref="H7:I7"/>
    <mergeCell ref="K7:L7"/>
    <mergeCell ref="M7:N7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6"/>
  <sheetViews>
    <sheetView view="pageBreakPreview" zoomScaleSheetLayoutView="100" workbookViewId="0">
      <selection activeCell="D36" sqref="D36"/>
    </sheetView>
  </sheetViews>
  <sheetFormatPr defaultColWidth="9" defaultRowHeight="14.25"/>
  <cols>
    <col min="1" max="1" width="6" customWidth="1"/>
    <col min="2" max="2" width="6.875" style="151" customWidth="1"/>
    <col min="3" max="4" width="7.625" style="151" customWidth="1"/>
    <col min="5" max="5" width="8" style="151" customWidth="1"/>
    <col min="6" max="6" width="6.375" style="151" customWidth="1"/>
    <col min="7" max="7" width="6.875" style="151" customWidth="1"/>
    <col min="8" max="8" width="4.875" style="151" customWidth="1"/>
    <col min="9" max="9" width="3.75" style="151" customWidth="1"/>
    <col min="10" max="10" width="8" style="151" customWidth="1"/>
    <col min="11" max="11" width="7" style="151" customWidth="1"/>
    <col min="12" max="12" width="6" style="151" customWidth="1"/>
    <col min="13" max="13" width="5.625" style="151" customWidth="1"/>
    <col min="14" max="14" width="6.25" style="151" customWidth="1"/>
    <col min="15" max="15" width="8.125" style="151" customWidth="1"/>
    <col min="16" max="16" width="7.625" customWidth="1"/>
    <col min="17" max="17" width="8.5" style="151" customWidth="1"/>
    <col min="18" max="18" width="4.625" customWidth="1"/>
    <col min="19" max="19" width="8.125" customWidth="1"/>
    <col min="20" max="20" width="7" customWidth="1"/>
    <col min="21" max="21" width="6.75" customWidth="1"/>
    <col min="22" max="22" width="5.625" customWidth="1"/>
    <col min="23" max="24" width="7.625" customWidth="1"/>
    <col min="25" max="25" width="8.125" customWidth="1"/>
  </cols>
  <sheetData>
    <row r="1" spans="1:25" ht="5.0999999999999996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4"/>
      <c r="Q1" s="15"/>
      <c r="S1" s="14"/>
      <c r="T1" s="15"/>
      <c r="U1" s="15"/>
      <c r="V1" s="15"/>
      <c r="W1" s="15"/>
      <c r="X1" s="15"/>
      <c r="Y1" s="15"/>
    </row>
    <row r="2" spans="1:25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127" customFormat="1" ht="21" customHeight="1">
      <c r="A3" s="773" t="s">
        <v>363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 t="s">
        <v>364</v>
      </c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</row>
    <row r="4" spans="1:25" s="127" customFormat="1" ht="20.100000000000001" customHeight="1">
      <c r="A4" s="776" t="s">
        <v>365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 t="s">
        <v>366</v>
      </c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</row>
    <row r="5" spans="1:25" s="128" customFormat="1" ht="20.100000000000001" customHeight="1">
      <c r="A5" s="592" t="s">
        <v>367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8"/>
      <c r="M5" s="168" t="s">
        <v>368</v>
      </c>
      <c r="N5" s="973" t="s">
        <v>369</v>
      </c>
      <c r="O5" s="973"/>
      <c r="P5" s="973"/>
      <c r="Q5" s="973"/>
      <c r="R5" s="4"/>
      <c r="S5" s="592"/>
      <c r="T5" s="592"/>
      <c r="U5" s="169"/>
      <c r="V5" s="169"/>
      <c r="W5" s="169"/>
      <c r="X5" s="169"/>
      <c r="Y5" s="78" t="s">
        <v>370</v>
      </c>
    </row>
    <row r="6" spans="1:25" s="170" customFormat="1" ht="29.25" customHeight="1">
      <c r="A6" s="960" t="s">
        <v>323</v>
      </c>
      <c r="B6" s="964" t="s">
        <v>371</v>
      </c>
      <c r="C6" s="964"/>
      <c r="D6" s="964"/>
      <c r="E6" s="963"/>
      <c r="F6" s="963"/>
      <c r="G6" s="963"/>
      <c r="H6" s="963"/>
      <c r="I6" s="963"/>
      <c r="J6" s="963"/>
      <c r="K6" s="915"/>
      <c r="L6" s="865" t="s">
        <v>372</v>
      </c>
      <c r="M6" s="976" t="s">
        <v>373</v>
      </c>
      <c r="N6" s="865" t="s">
        <v>323</v>
      </c>
      <c r="O6" s="923" t="s">
        <v>374</v>
      </c>
      <c r="P6" s="964"/>
      <c r="Q6" s="964"/>
      <c r="R6" s="964"/>
      <c r="S6" s="964"/>
      <c r="T6" s="964"/>
      <c r="U6" s="964"/>
      <c r="V6" s="964"/>
      <c r="W6" s="964"/>
      <c r="X6" s="964"/>
      <c r="Y6" s="868"/>
    </row>
    <row r="7" spans="1:25" s="170" customFormat="1" ht="24.75" customHeight="1">
      <c r="A7" s="974"/>
      <c r="B7" s="923" t="s">
        <v>158</v>
      </c>
      <c r="C7" s="770"/>
      <c r="D7" s="769"/>
      <c r="E7" s="865" t="s">
        <v>375</v>
      </c>
      <c r="F7" s="768" t="s">
        <v>376</v>
      </c>
      <c r="G7" s="770"/>
      <c r="H7" s="770"/>
      <c r="I7" s="770"/>
      <c r="J7" s="770"/>
      <c r="K7" s="769"/>
      <c r="L7" s="866"/>
      <c r="M7" s="977"/>
      <c r="N7" s="866"/>
      <c r="O7" s="978" t="s">
        <v>377</v>
      </c>
      <c r="P7" s="979"/>
      <c r="Q7" s="979"/>
      <c r="R7" s="979"/>
      <c r="S7" s="980"/>
      <c r="T7" s="859" t="s">
        <v>378</v>
      </c>
      <c r="U7" s="861"/>
      <c r="V7" s="861"/>
      <c r="W7" s="861"/>
      <c r="X7" s="862"/>
      <c r="Y7" s="865" t="s">
        <v>379</v>
      </c>
    </row>
    <row r="8" spans="1:25" s="170" customFormat="1" ht="29.25" customHeight="1">
      <c r="A8" s="974"/>
      <c r="B8" s="761"/>
      <c r="C8" s="763"/>
      <c r="D8" s="762"/>
      <c r="E8" s="866"/>
      <c r="F8" s="866" t="s">
        <v>247</v>
      </c>
      <c r="G8" s="865" t="s">
        <v>380</v>
      </c>
      <c r="H8" s="923" t="s">
        <v>381</v>
      </c>
      <c r="I8" s="868"/>
      <c r="J8" s="960" t="s">
        <v>382</v>
      </c>
      <c r="K8" s="960" t="s">
        <v>383</v>
      </c>
      <c r="L8" s="866"/>
      <c r="M8" s="977"/>
      <c r="N8" s="866"/>
      <c r="O8" s="971" t="s">
        <v>384</v>
      </c>
      <c r="P8" s="972"/>
      <c r="Q8" s="972"/>
      <c r="R8" s="923" t="s">
        <v>385</v>
      </c>
      <c r="S8" s="868"/>
      <c r="T8" s="761" t="s">
        <v>384</v>
      </c>
      <c r="U8" s="763"/>
      <c r="V8" s="762"/>
      <c r="W8" s="865" t="s">
        <v>386</v>
      </c>
      <c r="X8" s="865" t="s">
        <v>387</v>
      </c>
      <c r="Y8" s="866"/>
    </row>
    <row r="9" spans="1:25" s="170" customFormat="1" ht="27.75" customHeight="1">
      <c r="A9" s="975"/>
      <c r="B9" s="595"/>
      <c r="C9" s="137" t="s">
        <v>388</v>
      </c>
      <c r="D9" s="137" t="s">
        <v>389</v>
      </c>
      <c r="E9" s="867"/>
      <c r="F9" s="922"/>
      <c r="G9" s="867"/>
      <c r="H9" s="924"/>
      <c r="I9" s="870"/>
      <c r="J9" s="962"/>
      <c r="K9" s="962"/>
      <c r="L9" s="867"/>
      <c r="M9" s="772"/>
      <c r="N9" s="867"/>
      <c r="O9" s="171"/>
      <c r="P9" s="137" t="s">
        <v>388</v>
      </c>
      <c r="Q9" s="137" t="s">
        <v>389</v>
      </c>
      <c r="R9" s="924" t="s">
        <v>390</v>
      </c>
      <c r="S9" s="870"/>
      <c r="T9" s="596"/>
      <c r="U9" s="137" t="s">
        <v>388</v>
      </c>
      <c r="V9" s="137" t="s">
        <v>389</v>
      </c>
      <c r="W9" s="867"/>
      <c r="X9" s="867"/>
      <c r="Y9" s="867"/>
    </row>
    <row r="10" spans="1:25" ht="30.95" customHeight="1">
      <c r="A10" s="63">
        <v>2019</v>
      </c>
      <c r="B10" s="399">
        <v>176</v>
      </c>
      <c r="C10" s="399">
        <v>101</v>
      </c>
      <c r="D10" s="399">
        <v>75</v>
      </c>
      <c r="E10" s="399">
        <v>149</v>
      </c>
      <c r="F10" s="399">
        <v>21</v>
      </c>
      <c r="G10" s="399">
        <v>19</v>
      </c>
      <c r="H10" s="788" t="s">
        <v>23</v>
      </c>
      <c r="I10" s="788"/>
      <c r="J10" s="399">
        <v>1</v>
      </c>
      <c r="K10" s="399">
        <v>1</v>
      </c>
      <c r="L10" s="399" t="s">
        <v>791</v>
      </c>
      <c r="M10" s="404">
        <v>6</v>
      </c>
      <c r="N10" s="63">
        <v>2019</v>
      </c>
      <c r="O10" s="399">
        <v>8523</v>
      </c>
      <c r="P10" s="399">
        <v>4316</v>
      </c>
      <c r="Q10" s="399">
        <v>4207</v>
      </c>
      <c r="R10" s="788">
        <v>7897</v>
      </c>
      <c r="S10" s="788"/>
      <c r="T10" s="399">
        <v>13</v>
      </c>
      <c r="U10" s="399">
        <v>8</v>
      </c>
      <c r="V10" s="399">
        <v>5</v>
      </c>
      <c r="W10" s="399">
        <v>6</v>
      </c>
      <c r="X10" s="399">
        <v>7</v>
      </c>
      <c r="Y10" s="404">
        <v>142</v>
      </c>
    </row>
    <row r="11" spans="1:25" ht="30.95" customHeight="1">
      <c r="A11" s="63">
        <v>2020</v>
      </c>
      <c r="B11" s="457">
        <v>150</v>
      </c>
      <c r="C11" s="457">
        <v>85</v>
      </c>
      <c r="D11" s="457">
        <v>65</v>
      </c>
      <c r="E11" s="457">
        <v>114</v>
      </c>
      <c r="F11" s="457">
        <v>28</v>
      </c>
      <c r="G11" s="457">
        <v>26</v>
      </c>
      <c r="H11" s="788" t="s">
        <v>23</v>
      </c>
      <c r="I11" s="788"/>
      <c r="J11" s="457">
        <v>1</v>
      </c>
      <c r="K11" s="457">
        <v>1</v>
      </c>
      <c r="L11" s="457">
        <v>2</v>
      </c>
      <c r="M11" s="477">
        <v>6</v>
      </c>
      <c r="N11" s="63">
        <v>2020</v>
      </c>
      <c r="O11" s="457">
        <v>2770</v>
      </c>
      <c r="P11" s="457">
        <v>768</v>
      </c>
      <c r="Q11" s="457">
        <v>2002</v>
      </c>
      <c r="R11" s="900">
        <v>2708</v>
      </c>
      <c r="S11" s="900"/>
      <c r="T11" s="457">
        <v>26</v>
      </c>
      <c r="U11" s="457">
        <v>11</v>
      </c>
      <c r="V11" s="457">
        <v>15</v>
      </c>
      <c r="W11" s="457" t="s">
        <v>791</v>
      </c>
      <c r="X11" s="457">
        <v>26</v>
      </c>
      <c r="Y11" s="477">
        <v>9</v>
      </c>
    </row>
    <row r="12" spans="1:25" ht="30.95" customHeight="1">
      <c r="A12" s="63">
        <v>2021</v>
      </c>
      <c r="B12" s="457">
        <v>120</v>
      </c>
      <c r="C12" s="457">
        <v>66</v>
      </c>
      <c r="D12" s="457">
        <v>54</v>
      </c>
      <c r="E12" s="457">
        <v>92</v>
      </c>
      <c r="F12" s="457">
        <v>19</v>
      </c>
      <c r="G12" s="457">
        <v>16</v>
      </c>
      <c r="H12" s="788" t="s">
        <v>782</v>
      </c>
      <c r="I12" s="788"/>
      <c r="J12" s="457">
        <v>1</v>
      </c>
      <c r="K12" s="457">
        <v>2</v>
      </c>
      <c r="L12" s="457">
        <v>5</v>
      </c>
      <c r="M12" s="457">
        <v>4</v>
      </c>
      <c r="N12" s="126">
        <v>2021</v>
      </c>
      <c r="O12" s="457">
        <v>2253</v>
      </c>
      <c r="P12" s="457">
        <v>805</v>
      </c>
      <c r="Q12" s="457">
        <v>1448</v>
      </c>
      <c r="R12" s="900">
        <v>1618</v>
      </c>
      <c r="S12" s="900"/>
      <c r="T12" s="457">
        <v>6</v>
      </c>
      <c r="U12" s="457">
        <v>2</v>
      </c>
      <c r="V12" s="457">
        <v>4</v>
      </c>
      <c r="W12" s="457">
        <v>2</v>
      </c>
      <c r="X12" s="457">
        <v>4</v>
      </c>
      <c r="Y12" s="477">
        <v>131</v>
      </c>
    </row>
    <row r="13" spans="1:25" ht="30.95" customHeight="1">
      <c r="A13" s="505">
        <v>2022</v>
      </c>
      <c r="B13" s="591">
        <v>128</v>
      </c>
      <c r="C13" s="591">
        <v>81</v>
      </c>
      <c r="D13" s="591">
        <v>47</v>
      </c>
      <c r="E13" s="591">
        <v>94</v>
      </c>
      <c r="F13" s="591">
        <v>23</v>
      </c>
      <c r="G13" s="591">
        <v>20</v>
      </c>
      <c r="H13" s="950" t="s">
        <v>791</v>
      </c>
      <c r="I13" s="950"/>
      <c r="J13" s="591">
        <v>1</v>
      </c>
      <c r="K13" s="591">
        <v>2</v>
      </c>
      <c r="L13" s="591">
        <v>5</v>
      </c>
      <c r="M13" s="446">
        <v>6</v>
      </c>
      <c r="N13" s="505">
        <v>2022</v>
      </c>
      <c r="O13" s="591">
        <v>4941</v>
      </c>
      <c r="P13" s="591">
        <v>1513</v>
      </c>
      <c r="Q13" s="591">
        <v>3428</v>
      </c>
      <c r="R13" s="949">
        <v>4494</v>
      </c>
      <c r="S13" s="949"/>
      <c r="T13" s="591">
        <v>5</v>
      </c>
      <c r="U13" s="591">
        <v>3</v>
      </c>
      <c r="V13" s="591">
        <v>2</v>
      </c>
      <c r="W13" s="591" t="s">
        <v>791</v>
      </c>
      <c r="X13" s="591">
        <v>5</v>
      </c>
      <c r="Y13" s="446" t="s">
        <v>791</v>
      </c>
    </row>
    <row r="14" spans="1:25" ht="30.95" customHeight="1">
      <c r="A14" s="505">
        <v>2023</v>
      </c>
      <c r="B14" s="591">
        <v>115</v>
      </c>
      <c r="C14" s="591">
        <v>65</v>
      </c>
      <c r="D14" s="591">
        <v>50</v>
      </c>
      <c r="E14" s="591">
        <v>91</v>
      </c>
      <c r="F14" s="591">
        <v>13</v>
      </c>
      <c r="G14" s="591">
        <v>11</v>
      </c>
      <c r="H14" s="950">
        <v>1</v>
      </c>
      <c r="I14" s="950"/>
      <c r="J14" s="591">
        <v>1</v>
      </c>
      <c r="K14" s="591" t="s">
        <v>784</v>
      </c>
      <c r="L14" s="591">
        <v>7</v>
      </c>
      <c r="M14" s="446">
        <v>4</v>
      </c>
      <c r="N14" s="505">
        <v>2023</v>
      </c>
      <c r="O14" s="591">
        <v>9678</v>
      </c>
      <c r="P14" s="591">
        <v>2890</v>
      </c>
      <c r="Q14" s="591">
        <v>6788</v>
      </c>
      <c r="R14" s="949">
        <v>9139</v>
      </c>
      <c r="S14" s="949"/>
      <c r="T14" s="591">
        <v>4</v>
      </c>
      <c r="U14" s="591">
        <v>1</v>
      </c>
      <c r="V14" s="591">
        <v>3</v>
      </c>
      <c r="W14" s="591">
        <v>1</v>
      </c>
      <c r="X14" s="591">
        <v>3</v>
      </c>
      <c r="Y14" s="446" t="s">
        <v>784</v>
      </c>
    </row>
    <row r="15" spans="1:25" ht="30.95" customHeight="1">
      <c r="A15" s="608">
        <v>2024</v>
      </c>
      <c r="B15" s="609">
        <v>111</v>
      </c>
      <c r="C15" s="609">
        <v>66</v>
      </c>
      <c r="D15" s="609">
        <v>45</v>
      </c>
      <c r="E15" s="609">
        <v>83</v>
      </c>
      <c r="F15" s="609">
        <v>7</v>
      </c>
      <c r="G15" s="609">
        <v>6</v>
      </c>
      <c r="H15" s="959" t="s">
        <v>791</v>
      </c>
      <c r="I15" s="959"/>
      <c r="J15" s="715">
        <v>1</v>
      </c>
      <c r="K15" s="721" t="s">
        <v>791</v>
      </c>
      <c r="L15" s="610">
        <v>7</v>
      </c>
      <c r="M15" s="611">
        <v>14</v>
      </c>
      <c r="N15" s="608">
        <v>2024</v>
      </c>
      <c r="O15" s="609">
        <v>11257</v>
      </c>
      <c r="P15" s="609">
        <v>3378</v>
      </c>
      <c r="Q15" s="609">
        <v>7879</v>
      </c>
      <c r="R15" s="941">
        <v>10917</v>
      </c>
      <c r="S15" s="941"/>
      <c r="T15" s="609">
        <v>3</v>
      </c>
      <c r="U15" s="609">
        <v>3</v>
      </c>
      <c r="V15" s="421" t="s">
        <v>791</v>
      </c>
      <c r="W15" s="715">
        <v>1</v>
      </c>
      <c r="X15" s="715">
        <v>2</v>
      </c>
      <c r="Y15" s="421" t="s">
        <v>791</v>
      </c>
    </row>
    <row r="16" spans="1:25" ht="34.5" customHeight="1">
      <c r="A16" s="960" t="s">
        <v>323</v>
      </c>
      <c r="B16" s="963" t="s">
        <v>391</v>
      </c>
      <c r="C16" s="963"/>
      <c r="D16" s="963"/>
      <c r="E16" s="963"/>
      <c r="F16" s="963"/>
      <c r="G16" s="963"/>
      <c r="H16" s="963"/>
      <c r="I16" s="963"/>
      <c r="J16" s="963"/>
      <c r="K16" s="963"/>
      <c r="L16" s="963"/>
      <c r="M16" s="915"/>
      <c r="N16" s="960" t="s">
        <v>323</v>
      </c>
      <c r="O16" s="923" t="s">
        <v>392</v>
      </c>
      <c r="P16" s="964"/>
      <c r="Q16" s="964"/>
      <c r="R16" s="964"/>
      <c r="S16" s="964"/>
      <c r="T16" s="964"/>
      <c r="U16" s="964"/>
      <c r="V16" s="964"/>
      <c r="W16" s="964"/>
      <c r="X16" s="964"/>
      <c r="Y16" s="868"/>
    </row>
    <row r="17" spans="1:25" ht="25.5" customHeight="1">
      <c r="A17" s="961"/>
      <c r="B17" s="964" t="s">
        <v>393</v>
      </c>
      <c r="C17" s="964"/>
      <c r="D17" s="868"/>
      <c r="E17" s="172"/>
      <c r="F17" s="172"/>
      <c r="G17" s="964" t="s">
        <v>394</v>
      </c>
      <c r="H17" s="964"/>
      <c r="I17" s="964"/>
      <c r="J17" s="964"/>
      <c r="K17" s="964"/>
      <c r="L17" s="964"/>
      <c r="M17" s="868"/>
      <c r="N17" s="961"/>
      <c r="O17" s="965" t="s">
        <v>395</v>
      </c>
      <c r="P17" s="963"/>
      <c r="Q17" s="963"/>
      <c r="R17" s="963"/>
      <c r="S17" s="963"/>
      <c r="T17" s="963"/>
      <c r="U17" s="963"/>
      <c r="V17" s="963"/>
      <c r="W17" s="963"/>
      <c r="X17" s="963"/>
      <c r="Y17" s="915"/>
    </row>
    <row r="18" spans="1:25" ht="23.25" customHeight="1">
      <c r="A18" s="961"/>
      <c r="B18" s="173"/>
      <c r="C18" s="865" t="s">
        <v>388</v>
      </c>
      <c r="D18" s="865" t="s">
        <v>389</v>
      </c>
      <c r="E18" s="174"/>
      <c r="F18" s="588"/>
      <c r="G18" s="865" t="s">
        <v>388</v>
      </c>
      <c r="H18" s="923" t="s">
        <v>396</v>
      </c>
      <c r="I18" s="868"/>
      <c r="J18" s="923" t="s">
        <v>397</v>
      </c>
      <c r="K18" s="868"/>
      <c r="L18" s="923" t="s">
        <v>398</v>
      </c>
      <c r="M18" s="868"/>
      <c r="N18" s="961"/>
      <c r="O18" s="956" t="s">
        <v>399</v>
      </c>
      <c r="P18" s="957"/>
      <c r="Q18" s="957"/>
      <c r="R18" s="957"/>
      <c r="S18" s="957"/>
      <c r="T18" s="958"/>
      <c r="U18" s="923" t="s">
        <v>400</v>
      </c>
      <c r="V18" s="964"/>
      <c r="W18" s="868"/>
      <c r="X18" s="923" t="s">
        <v>398</v>
      </c>
      <c r="Y18" s="868"/>
    </row>
    <row r="19" spans="1:25" s="175" customFormat="1" ht="23.25" customHeight="1">
      <c r="A19" s="962"/>
      <c r="B19" s="476"/>
      <c r="C19" s="867"/>
      <c r="D19" s="867"/>
      <c r="E19" s="590"/>
      <c r="F19" s="476"/>
      <c r="G19" s="867"/>
      <c r="H19" s="924"/>
      <c r="I19" s="870"/>
      <c r="J19" s="924"/>
      <c r="K19" s="870"/>
      <c r="L19" s="924"/>
      <c r="M19" s="870"/>
      <c r="N19" s="962"/>
      <c r="O19" s="967"/>
      <c r="P19" s="968"/>
      <c r="Q19" s="965" t="s">
        <v>401</v>
      </c>
      <c r="R19" s="963"/>
      <c r="S19" s="969" t="s">
        <v>402</v>
      </c>
      <c r="T19" s="970"/>
      <c r="U19" s="924"/>
      <c r="V19" s="966"/>
      <c r="W19" s="870"/>
      <c r="X19" s="924"/>
      <c r="Y19" s="870"/>
    </row>
    <row r="20" spans="1:25" ht="30.95" customHeight="1">
      <c r="A20" s="63">
        <v>2019</v>
      </c>
      <c r="B20" s="403">
        <v>186</v>
      </c>
      <c r="C20" s="403">
        <v>98</v>
      </c>
      <c r="D20" s="403">
        <v>88</v>
      </c>
      <c r="E20" s="953">
        <v>186</v>
      </c>
      <c r="F20" s="953"/>
      <c r="G20" s="403">
        <v>98</v>
      </c>
      <c r="H20" s="953">
        <v>88</v>
      </c>
      <c r="I20" s="953"/>
      <c r="J20" s="953">
        <v>186</v>
      </c>
      <c r="K20" s="953"/>
      <c r="L20" s="953" t="s">
        <v>791</v>
      </c>
      <c r="M20" s="953"/>
      <c r="N20" s="126">
        <v>2019</v>
      </c>
      <c r="O20" s="952">
        <v>744</v>
      </c>
      <c r="P20" s="953"/>
      <c r="Q20" s="788">
        <v>394</v>
      </c>
      <c r="R20" s="788"/>
      <c r="S20" s="788">
        <v>350</v>
      </c>
      <c r="T20" s="788"/>
      <c r="U20" s="953">
        <v>744</v>
      </c>
      <c r="V20" s="953"/>
      <c r="W20" s="953"/>
      <c r="X20" s="788" t="s">
        <v>23</v>
      </c>
      <c r="Y20" s="955"/>
    </row>
    <row r="21" spans="1:25" ht="30.95" customHeight="1">
      <c r="A21" s="63">
        <v>2020</v>
      </c>
      <c r="B21" s="405">
        <v>1108</v>
      </c>
      <c r="C21" s="405">
        <v>583</v>
      </c>
      <c r="D21" s="405">
        <v>525</v>
      </c>
      <c r="E21" s="954">
        <v>27</v>
      </c>
      <c r="F21" s="954"/>
      <c r="G21" s="405">
        <v>10</v>
      </c>
      <c r="H21" s="954">
        <v>17</v>
      </c>
      <c r="I21" s="954"/>
      <c r="J21" s="954">
        <v>27</v>
      </c>
      <c r="K21" s="954"/>
      <c r="L21" s="953" t="s">
        <v>791</v>
      </c>
      <c r="M21" s="982"/>
      <c r="N21" s="63">
        <v>2020</v>
      </c>
      <c r="O21" s="952">
        <v>1081</v>
      </c>
      <c r="P21" s="953"/>
      <c r="Q21" s="900">
        <v>573</v>
      </c>
      <c r="R21" s="900"/>
      <c r="S21" s="900">
        <v>508</v>
      </c>
      <c r="T21" s="900"/>
      <c r="U21" s="954">
        <v>1081</v>
      </c>
      <c r="V21" s="954"/>
      <c r="W21" s="954"/>
      <c r="X21" s="788" t="s">
        <v>23</v>
      </c>
      <c r="Y21" s="955"/>
    </row>
    <row r="22" spans="1:25" ht="30.95" customHeight="1">
      <c r="A22" s="63">
        <v>2021</v>
      </c>
      <c r="B22" s="405" t="s">
        <v>782</v>
      </c>
      <c r="C22" s="405" t="s">
        <v>782</v>
      </c>
      <c r="D22" s="405" t="s">
        <v>782</v>
      </c>
      <c r="E22" s="954" t="s">
        <v>782</v>
      </c>
      <c r="F22" s="954"/>
      <c r="G22" s="405" t="s">
        <v>782</v>
      </c>
      <c r="H22" s="954" t="s">
        <v>782</v>
      </c>
      <c r="I22" s="954"/>
      <c r="J22" s="954" t="s">
        <v>782</v>
      </c>
      <c r="K22" s="954"/>
      <c r="L22" s="954" t="s">
        <v>791</v>
      </c>
      <c r="M22" s="954"/>
      <c r="N22" s="126">
        <v>2021</v>
      </c>
      <c r="O22" s="954">
        <v>1157</v>
      </c>
      <c r="P22" s="954"/>
      <c r="Q22" s="900">
        <v>605</v>
      </c>
      <c r="R22" s="900"/>
      <c r="S22" s="900">
        <v>552</v>
      </c>
      <c r="T22" s="900"/>
      <c r="U22" s="954">
        <v>1156</v>
      </c>
      <c r="V22" s="954"/>
      <c r="W22" s="954"/>
      <c r="X22" s="788">
        <v>1</v>
      </c>
      <c r="Y22" s="955"/>
    </row>
    <row r="23" spans="1:25" ht="30.95" customHeight="1">
      <c r="A23" s="505">
        <v>2022</v>
      </c>
      <c r="B23" s="593" t="s">
        <v>782</v>
      </c>
      <c r="C23" s="280" t="s">
        <v>782</v>
      </c>
      <c r="D23" s="280" t="s">
        <v>782</v>
      </c>
      <c r="E23" s="946" t="s">
        <v>782</v>
      </c>
      <c r="F23" s="946"/>
      <c r="G23" s="280" t="s">
        <v>782</v>
      </c>
      <c r="H23" s="946" t="s">
        <v>782</v>
      </c>
      <c r="I23" s="946"/>
      <c r="J23" s="946" t="s">
        <v>782</v>
      </c>
      <c r="K23" s="946"/>
      <c r="L23" s="946" t="s">
        <v>791</v>
      </c>
      <c r="M23" s="947"/>
      <c r="N23" s="505">
        <v>2022</v>
      </c>
      <c r="O23" s="948">
        <v>1073</v>
      </c>
      <c r="P23" s="946"/>
      <c r="Q23" s="949">
        <v>578</v>
      </c>
      <c r="R23" s="949"/>
      <c r="S23" s="949">
        <v>495</v>
      </c>
      <c r="T23" s="949"/>
      <c r="U23" s="946">
        <v>1073</v>
      </c>
      <c r="V23" s="946"/>
      <c r="W23" s="946"/>
      <c r="X23" s="950" t="s">
        <v>23</v>
      </c>
      <c r="Y23" s="951"/>
    </row>
    <row r="24" spans="1:25" s="177" customFormat="1" ht="30.95" customHeight="1">
      <c r="A24" s="505">
        <v>2023</v>
      </c>
      <c r="B24" s="280" t="s">
        <v>784</v>
      </c>
      <c r="C24" s="280" t="s">
        <v>784</v>
      </c>
      <c r="D24" s="280" t="s">
        <v>784</v>
      </c>
      <c r="E24" s="946" t="s">
        <v>784</v>
      </c>
      <c r="F24" s="946"/>
      <c r="G24" s="280" t="s">
        <v>784</v>
      </c>
      <c r="H24" s="946" t="s">
        <v>784</v>
      </c>
      <c r="I24" s="946"/>
      <c r="J24" s="946" t="s">
        <v>784</v>
      </c>
      <c r="K24" s="946"/>
      <c r="L24" s="946" t="s">
        <v>784</v>
      </c>
      <c r="M24" s="946"/>
      <c r="N24" s="506">
        <v>2023</v>
      </c>
      <c r="O24" s="981">
        <v>929</v>
      </c>
      <c r="P24" s="946"/>
      <c r="Q24" s="949">
        <v>454</v>
      </c>
      <c r="R24" s="949"/>
      <c r="S24" s="949">
        <v>475</v>
      </c>
      <c r="T24" s="949"/>
      <c r="U24" s="946">
        <v>929</v>
      </c>
      <c r="V24" s="946"/>
      <c r="W24" s="946"/>
      <c r="X24" s="950" t="s">
        <v>784</v>
      </c>
      <c r="Y24" s="951"/>
    </row>
    <row r="25" spans="1:25" s="177" customFormat="1" ht="30.95" customHeight="1">
      <c r="A25" s="608">
        <v>2024</v>
      </c>
      <c r="B25" s="612" t="s">
        <v>23</v>
      </c>
      <c r="C25" s="612" t="s">
        <v>23</v>
      </c>
      <c r="D25" s="612" t="s">
        <v>23</v>
      </c>
      <c r="E25" s="942" t="s">
        <v>23</v>
      </c>
      <c r="F25" s="942"/>
      <c r="G25" s="612" t="s">
        <v>23</v>
      </c>
      <c r="H25" s="942" t="s">
        <v>23</v>
      </c>
      <c r="I25" s="942"/>
      <c r="J25" s="942" t="s">
        <v>23</v>
      </c>
      <c r="K25" s="942"/>
      <c r="L25" s="942" t="s">
        <v>23</v>
      </c>
      <c r="M25" s="942"/>
      <c r="N25" s="613">
        <v>2024</v>
      </c>
      <c r="O25" s="945">
        <v>983</v>
      </c>
      <c r="P25" s="942"/>
      <c r="Q25" s="941">
        <v>500</v>
      </c>
      <c r="R25" s="941"/>
      <c r="S25" s="941">
        <v>483</v>
      </c>
      <c r="T25" s="941"/>
      <c r="U25" s="942">
        <v>983</v>
      </c>
      <c r="V25" s="942"/>
      <c r="W25" s="942"/>
      <c r="X25" s="943" t="s">
        <v>23</v>
      </c>
      <c r="Y25" s="944"/>
    </row>
    <row r="26" spans="1:25" s="178" customFormat="1" ht="15" customHeight="1">
      <c r="A26" s="178" t="s">
        <v>818</v>
      </c>
      <c r="N26" s="178" t="s">
        <v>818</v>
      </c>
    </row>
    <row r="27" spans="1:25" s="178" customFormat="1" ht="15" customHeight="1">
      <c r="A27" s="178" t="s">
        <v>300</v>
      </c>
      <c r="N27" s="178" t="s">
        <v>300</v>
      </c>
    </row>
    <row r="28" spans="1:25" ht="14.25" customHeigh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Q28"/>
    </row>
    <row r="29" spans="1:25" ht="15" customHeight="1">
      <c r="B29"/>
      <c r="C29"/>
      <c r="D29"/>
      <c r="E29"/>
      <c r="F29" s="179"/>
      <c r="G29"/>
      <c r="H29"/>
      <c r="I29"/>
      <c r="J29"/>
      <c r="K29"/>
      <c r="L29"/>
      <c r="M29"/>
      <c r="N29"/>
      <c r="O29"/>
      <c r="Q29"/>
    </row>
    <row r="30" spans="1:25" ht="15" customHeight="1">
      <c r="B30"/>
      <c r="C30"/>
      <c r="D30"/>
      <c r="E30"/>
      <c r="F30"/>
      <c r="G30"/>
      <c r="H30"/>
      <c r="I30"/>
      <c r="J30" s="180"/>
      <c r="K30" s="180"/>
      <c r="L30"/>
      <c r="M30"/>
      <c r="N30"/>
      <c r="O30"/>
      <c r="Q30"/>
    </row>
    <row r="31" spans="1:25" ht="14.25" customHeigh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/>
    </row>
    <row r="32" spans="1:25" ht="14.25" customHeigh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Q32"/>
    </row>
    <row r="33" spans="2:17" ht="14.25" customHeigh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Q33"/>
    </row>
    <row r="34" spans="2:17" ht="14.25" customHeigh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Q34"/>
    </row>
    <row r="35" spans="2:17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  <c r="Q35" s="24"/>
    </row>
    <row r="36" spans="2:17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  <c r="Q36" s="24"/>
    </row>
  </sheetData>
  <mergeCells count="113">
    <mergeCell ref="U24:W24"/>
    <mergeCell ref="X24:Y24"/>
    <mergeCell ref="H14:I14"/>
    <mergeCell ref="R14:S14"/>
    <mergeCell ref="E24:F24"/>
    <mergeCell ref="H24:I24"/>
    <mergeCell ref="J24:K24"/>
    <mergeCell ref="L24:M24"/>
    <mergeCell ref="O24:P24"/>
    <mergeCell ref="Q24:R24"/>
    <mergeCell ref="S24:T24"/>
    <mergeCell ref="E20:F20"/>
    <mergeCell ref="H20:I20"/>
    <mergeCell ref="J20:K20"/>
    <mergeCell ref="L20:M20"/>
    <mergeCell ref="O20:P20"/>
    <mergeCell ref="Q20:R20"/>
    <mergeCell ref="S20:T20"/>
    <mergeCell ref="U20:W20"/>
    <mergeCell ref="X20:Y20"/>
    <mergeCell ref="E21:F21"/>
    <mergeCell ref="H21:I21"/>
    <mergeCell ref="J21:K21"/>
    <mergeCell ref="L21:M21"/>
    <mergeCell ref="A3:M3"/>
    <mergeCell ref="N3:Y3"/>
    <mergeCell ref="A4:M4"/>
    <mergeCell ref="N4:Y4"/>
    <mergeCell ref="N5:Q5"/>
    <mergeCell ref="A6:A9"/>
    <mergeCell ref="B6:K6"/>
    <mergeCell ref="L6:L9"/>
    <mergeCell ref="M6:M9"/>
    <mergeCell ref="N6:N9"/>
    <mergeCell ref="O6:Y6"/>
    <mergeCell ref="B7:D8"/>
    <mergeCell ref="E7:E9"/>
    <mergeCell ref="F7:K7"/>
    <mergeCell ref="O7:S7"/>
    <mergeCell ref="T7:X7"/>
    <mergeCell ref="Y7:Y9"/>
    <mergeCell ref="F8:F9"/>
    <mergeCell ref="G8:G9"/>
    <mergeCell ref="H8:I9"/>
    <mergeCell ref="H11:I11"/>
    <mergeCell ref="R11:S11"/>
    <mergeCell ref="H12:I12"/>
    <mergeCell ref="R12:S12"/>
    <mergeCell ref="H13:I13"/>
    <mergeCell ref="R13:S13"/>
    <mergeCell ref="X8:X9"/>
    <mergeCell ref="R9:S9"/>
    <mergeCell ref="H10:I10"/>
    <mergeCell ref="R10:S10"/>
    <mergeCell ref="J8:J9"/>
    <mergeCell ref="K8:K9"/>
    <mergeCell ref="O8:Q8"/>
    <mergeCell ref="R8:S8"/>
    <mergeCell ref="T8:V8"/>
    <mergeCell ref="W8:W9"/>
    <mergeCell ref="D18:D19"/>
    <mergeCell ref="G18:G19"/>
    <mergeCell ref="H18:I19"/>
    <mergeCell ref="J18:K19"/>
    <mergeCell ref="L18:M19"/>
    <mergeCell ref="O18:T18"/>
    <mergeCell ref="H15:I15"/>
    <mergeCell ref="R15:S15"/>
    <mergeCell ref="A16:A19"/>
    <mergeCell ref="B16:M16"/>
    <mergeCell ref="N16:N19"/>
    <mergeCell ref="O16:Y16"/>
    <mergeCell ref="B17:D17"/>
    <mergeCell ref="G17:M17"/>
    <mergeCell ref="O17:Y17"/>
    <mergeCell ref="C18:C19"/>
    <mergeCell ref="U18:W19"/>
    <mergeCell ref="X18:Y19"/>
    <mergeCell ref="O19:P19"/>
    <mergeCell ref="Q19:R19"/>
    <mergeCell ref="S19:T19"/>
    <mergeCell ref="O21:P21"/>
    <mergeCell ref="Q21:R21"/>
    <mergeCell ref="S21:T21"/>
    <mergeCell ref="U21:W21"/>
    <mergeCell ref="X21:Y21"/>
    <mergeCell ref="E22:F22"/>
    <mergeCell ref="H22:I22"/>
    <mergeCell ref="J22:K22"/>
    <mergeCell ref="L22:M22"/>
    <mergeCell ref="O22:P22"/>
    <mergeCell ref="Q22:R22"/>
    <mergeCell ref="S22:T22"/>
    <mergeCell ref="U22:W22"/>
    <mergeCell ref="X22:Y22"/>
    <mergeCell ref="E23:F23"/>
    <mergeCell ref="H23:I23"/>
    <mergeCell ref="J23:K23"/>
    <mergeCell ref="L23:M23"/>
    <mergeCell ref="O23:P23"/>
    <mergeCell ref="Q23:R23"/>
    <mergeCell ref="S23:T23"/>
    <mergeCell ref="U23:W23"/>
    <mergeCell ref="X23:Y23"/>
    <mergeCell ref="S25:T25"/>
    <mergeCell ref="U25:W25"/>
    <mergeCell ref="X25:Y25"/>
    <mergeCell ref="E25:F25"/>
    <mergeCell ref="H25:I25"/>
    <mergeCell ref="J25:K25"/>
    <mergeCell ref="L25:M25"/>
    <mergeCell ref="O25:P25"/>
    <mergeCell ref="Q25:R25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  <colBreaks count="1" manualBreakCount="1">
    <brk id="13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view="pageBreakPreview" zoomScaleSheetLayoutView="100" workbookViewId="0">
      <selection activeCell="D36" sqref="D36"/>
    </sheetView>
  </sheetViews>
  <sheetFormatPr defaultColWidth="9" defaultRowHeight="14.25"/>
  <cols>
    <col min="1" max="1" width="10.625" customWidth="1"/>
    <col min="2" max="3" width="8.875" customWidth="1"/>
    <col min="4" max="4" width="9.375" customWidth="1"/>
    <col min="5" max="5" width="10.25" customWidth="1"/>
    <col min="6" max="7" width="8.875" customWidth="1"/>
    <col min="8" max="9" width="9.375" customWidth="1"/>
  </cols>
  <sheetData>
    <row r="1" spans="1:9" ht="5.0999999999999996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50.1" customHeight="1">
      <c r="A2" s="15"/>
      <c r="B2" s="14"/>
      <c r="C2" s="14"/>
      <c r="D2" s="14"/>
      <c r="E2" s="14"/>
      <c r="F2" s="14"/>
      <c r="G2" s="14"/>
      <c r="H2" s="14"/>
      <c r="I2" s="14"/>
    </row>
    <row r="3" spans="1:9" s="181" customFormat="1" ht="21" customHeight="1">
      <c r="A3" s="773" t="s">
        <v>403</v>
      </c>
      <c r="B3" s="773"/>
      <c r="C3" s="773"/>
      <c r="D3" s="773"/>
      <c r="E3" s="773"/>
      <c r="F3" s="773"/>
      <c r="G3" s="773"/>
      <c r="H3" s="773"/>
      <c r="I3" s="773"/>
    </row>
    <row r="4" spans="1:9" s="182" customFormat="1" ht="20.100000000000001" customHeight="1">
      <c r="A4" s="776" t="s">
        <v>404</v>
      </c>
      <c r="B4" s="776"/>
      <c r="C4" s="776"/>
      <c r="D4" s="776"/>
      <c r="E4" s="776"/>
      <c r="F4" s="776"/>
      <c r="G4" s="776"/>
      <c r="H4" s="776"/>
      <c r="I4" s="776"/>
    </row>
    <row r="5" spans="1:9" s="184" customFormat="1" ht="20.100000000000001" customHeight="1">
      <c r="A5" s="96" t="s">
        <v>111</v>
      </c>
      <c r="B5" s="183"/>
      <c r="C5" s="183"/>
      <c r="D5" s="183"/>
      <c r="E5" s="183"/>
      <c r="G5" s="4"/>
      <c r="H5" s="4"/>
      <c r="I5" s="80" t="s">
        <v>405</v>
      </c>
    </row>
    <row r="6" spans="1:9" s="184" customFormat="1" ht="31.5" customHeight="1">
      <c r="A6" s="865" t="s">
        <v>406</v>
      </c>
      <c r="B6" s="923" t="s">
        <v>407</v>
      </c>
      <c r="C6" s="868"/>
      <c r="D6" s="923" t="s">
        <v>408</v>
      </c>
      <c r="E6" s="868"/>
      <c r="F6" s="923" t="s">
        <v>409</v>
      </c>
      <c r="G6" s="868"/>
      <c r="H6" s="923" t="s">
        <v>410</v>
      </c>
      <c r="I6" s="868"/>
    </row>
    <row r="7" spans="1:9" s="184" customFormat="1" ht="33.950000000000003" customHeight="1">
      <c r="A7" s="867"/>
      <c r="B7" s="965" t="s">
        <v>411</v>
      </c>
      <c r="C7" s="915"/>
      <c r="D7" s="965" t="s">
        <v>411</v>
      </c>
      <c r="E7" s="915"/>
      <c r="F7" s="965" t="s">
        <v>411</v>
      </c>
      <c r="G7" s="915"/>
      <c r="H7" s="965" t="s">
        <v>411</v>
      </c>
      <c r="I7" s="915"/>
    </row>
    <row r="8" spans="1:9" ht="60.75" customHeight="1">
      <c r="A8" s="176">
        <v>2019</v>
      </c>
      <c r="B8" s="987">
        <v>15359</v>
      </c>
      <c r="C8" s="788"/>
      <c r="D8" s="788">
        <v>113</v>
      </c>
      <c r="E8" s="788"/>
      <c r="F8" s="788">
        <v>8004</v>
      </c>
      <c r="G8" s="788"/>
      <c r="H8" s="788">
        <v>5965</v>
      </c>
      <c r="I8" s="955"/>
    </row>
    <row r="9" spans="1:9" ht="60.75" customHeight="1">
      <c r="A9" s="176">
        <v>2020</v>
      </c>
      <c r="B9" s="899">
        <v>1923</v>
      </c>
      <c r="C9" s="900"/>
      <c r="D9" s="900">
        <v>5</v>
      </c>
      <c r="E9" s="900"/>
      <c r="F9" s="900">
        <v>3860</v>
      </c>
      <c r="G9" s="900"/>
      <c r="H9" s="900">
        <v>1572</v>
      </c>
      <c r="I9" s="905"/>
    </row>
    <row r="10" spans="1:9" ht="60.75" customHeight="1">
      <c r="A10" s="176">
        <v>2021</v>
      </c>
      <c r="B10" s="899">
        <v>9</v>
      </c>
      <c r="C10" s="900"/>
      <c r="D10" s="900" t="s">
        <v>792</v>
      </c>
      <c r="E10" s="900"/>
      <c r="F10" s="900">
        <v>1557</v>
      </c>
      <c r="G10" s="900"/>
      <c r="H10" s="900" t="s">
        <v>782</v>
      </c>
      <c r="I10" s="905"/>
    </row>
    <row r="11" spans="1:9" ht="60.75" customHeight="1">
      <c r="A11" s="176">
        <v>2022</v>
      </c>
      <c r="B11" s="899">
        <v>5493</v>
      </c>
      <c r="C11" s="900"/>
      <c r="D11" s="900" t="s">
        <v>792</v>
      </c>
      <c r="E11" s="900"/>
      <c r="F11" s="900">
        <v>2572</v>
      </c>
      <c r="G11" s="900"/>
      <c r="H11" s="900">
        <v>3020</v>
      </c>
      <c r="I11" s="905"/>
    </row>
    <row r="12" spans="1:9" ht="60.75" customHeight="1">
      <c r="A12" s="176">
        <v>2023</v>
      </c>
      <c r="B12" s="988">
        <v>5817</v>
      </c>
      <c r="C12" s="900"/>
      <c r="D12" s="900">
        <v>46</v>
      </c>
      <c r="E12" s="900"/>
      <c r="F12" s="900">
        <v>4034</v>
      </c>
      <c r="G12" s="900"/>
      <c r="H12" s="900">
        <v>3120</v>
      </c>
      <c r="I12" s="905"/>
    </row>
    <row r="13" spans="1:9" ht="60.75" customHeight="1">
      <c r="A13" s="507">
        <v>2024</v>
      </c>
      <c r="B13" s="986">
        <v>7294</v>
      </c>
      <c r="C13" s="904"/>
      <c r="D13" s="904">
        <v>125</v>
      </c>
      <c r="E13" s="904"/>
      <c r="F13" s="904">
        <v>4629</v>
      </c>
      <c r="G13" s="904"/>
      <c r="H13" s="904">
        <v>2986</v>
      </c>
      <c r="I13" s="917"/>
    </row>
    <row r="14" spans="1:9" s="33" customFormat="1" ht="15" customHeight="1">
      <c r="A14" s="23" t="s">
        <v>412</v>
      </c>
      <c r="B14" s="185"/>
      <c r="C14" s="185"/>
      <c r="D14" s="185"/>
      <c r="E14" s="185"/>
      <c r="F14" s="185"/>
      <c r="G14" s="185"/>
      <c r="H14" s="185"/>
      <c r="I14" s="185"/>
    </row>
    <row r="15" spans="1:9" s="33" customFormat="1" ht="15" customHeight="1">
      <c r="A15" s="983" t="s">
        <v>413</v>
      </c>
      <c r="B15" s="984"/>
      <c r="C15" s="984"/>
      <c r="D15" s="984"/>
      <c r="E15" s="984"/>
      <c r="F15" s="984"/>
      <c r="G15" s="984"/>
      <c r="H15" s="984"/>
      <c r="I15" s="984"/>
    </row>
    <row r="16" spans="1:9" s="33" customFormat="1" ht="15" customHeight="1">
      <c r="A16" s="985" t="s">
        <v>414</v>
      </c>
      <c r="B16" s="985"/>
      <c r="C16" s="185"/>
      <c r="D16" s="185"/>
      <c r="E16" s="185"/>
      <c r="F16" s="185"/>
      <c r="G16" s="185"/>
      <c r="H16" s="185"/>
      <c r="I16" s="185"/>
    </row>
  </sheetData>
  <mergeCells count="37">
    <mergeCell ref="H13:I13"/>
    <mergeCell ref="H11:I11"/>
    <mergeCell ref="B8:C8"/>
    <mergeCell ref="D8:E8"/>
    <mergeCell ref="F8:G8"/>
    <mergeCell ref="H8:I8"/>
    <mergeCell ref="B12:C12"/>
    <mergeCell ref="D12:E12"/>
    <mergeCell ref="F12:G12"/>
    <mergeCell ref="H12:I12"/>
    <mergeCell ref="A3:I3"/>
    <mergeCell ref="A4:I4"/>
    <mergeCell ref="A6:A7"/>
    <mergeCell ref="B6:C6"/>
    <mergeCell ref="D6:E6"/>
    <mergeCell ref="F6:G6"/>
    <mergeCell ref="H6:I6"/>
    <mergeCell ref="B7:C7"/>
    <mergeCell ref="D7:E7"/>
    <mergeCell ref="F7:G7"/>
    <mergeCell ref="H7:I7"/>
    <mergeCell ref="A15:I15"/>
    <mergeCell ref="A16:B16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B13:C13"/>
    <mergeCell ref="D13:E13"/>
    <mergeCell ref="F13:G13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4"/>
  <sheetViews>
    <sheetView view="pageBreakPreview" zoomScaleNormal="100" zoomScaleSheetLayoutView="100" workbookViewId="0">
      <selection activeCell="D36" sqref="D36"/>
    </sheetView>
  </sheetViews>
  <sheetFormatPr defaultColWidth="9" defaultRowHeight="14.25"/>
  <cols>
    <col min="1" max="1" width="10.625" customWidth="1"/>
    <col min="2" max="5" width="18.5" style="151" customWidth="1"/>
  </cols>
  <sheetData>
    <row r="1" spans="1:10" ht="3.75" customHeight="1">
      <c r="A1" s="187"/>
      <c r="B1" s="187"/>
      <c r="C1" s="187"/>
      <c r="D1" s="187"/>
      <c r="E1" s="187"/>
    </row>
    <row r="2" spans="1:10" ht="50.1" customHeight="1">
      <c r="A2" s="187"/>
      <c r="B2" s="187"/>
      <c r="C2" s="187"/>
      <c r="D2" s="187"/>
      <c r="E2" s="187"/>
    </row>
    <row r="3" spans="1:10" s="127" customFormat="1" ht="21" customHeight="1">
      <c r="A3" s="773" t="s">
        <v>415</v>
      </c>
      <c r="B3" s="773"/>
      <c r="C3" s="773"/>
      <c r="D3" s="773"/>
      <c r="E3" s="773"/>
    </row>
    <row r="4" spans="1:10" s="127" customFormat="1" ht="20.100000000000001" customHeight="1">
      <c r="A4" s="776" t="s">
        <v>416</v>
      </c>
      <c r="B4" s="776"/>
      <c r="C4" s="776"/>
      <c r="D4" s="776"/>
      <c r="E4" s="776"/>
    </row>
    <row r="5" spans="1:10" s="128" customFormat="1" ht="20.100000000000001" customHeight="1">
      <c r="A5" s="4" t="s">
        <v>49</v>
      </c>
      <c r="B5" s="167"/>
      <c r="C5" s="167"/>
      <c r="D5" s="167"/>
      <c r="E5" s="11" t="s">
        <v>417</v>
      </c>
    </row>
    <row r="6" spans="1:10" s="128" customFormat="1" ht="29.25" customHeight="1">
      <c r="A6" s="865" t="s">
        <v>418</v>
      </c>
      <c r="B6" s="923" t="s">
        <v>419</v>
      </c>
      <c r="C6" s="770"/>
      <c r="D6" s="770"/>
      <c r="E6" s="998"/>
    </row>
    <row r="7" spans="1:10" s="128" customFormat="1" ht="29.25" customHeight="1">
      <c r="A7" s="922"/>
      <c r="B7" s="965" t="s">
        <v>420</v>
      </c>
      <c r="C7" s="862"/>
      <c r="D7" s="965" t="s">
        <v>421</v>
      </c>
      <c r="E7" s="862"/>
    </row>
    <row r="8" spans="1:10" s="128" customFormat="1" ht="23.1" customHeight="1">
      <c r="A8" s="50">
        <v>2019</v>
      </c>
      <c r="B8" s="987">
        <v>779</v>
      </c>
      <c r="C8" s="788"/>
      <c r="D8" s="788">
        <v>455</v>
      </c>
      <c r="E8" s="955"/>
    </row>
    <row r="9" spans="1:10" s="128" customFormat="1" ht="23.1" customHeight="1">
      <c r="A9" s="50">
        <v>2020</v>
      </c>
      <c r="B9" s="987">
        <v>1300</v>
      </c>
      <c r="C9" s="788"/>
      <c r="D9" s="788">
        <v>905</v>
      </c>
      <c r="E9" s="955"/>
    </row>
    <row r="10" spans="1:10" s="134" customFormat="1" ht="23.1" customHeight="1">
      <c r="A10" s="50">
        <v>2021</v>
      </c>
      <c r="B10" s="899">
        <v>460</v>
      </c>
      <c r="C10" s="900"/>
      <c r="D10" s="900">
        <v>194</v>
      </c>
      <c r="E10" s="905"/>
    </row>
    <row r="11" spans="1:10" s="134" customFormat="1" ht="23.1" customHeight="1">
      <c r="A11" s="50">
        <v>2022</v>
      </c>
      <c r="B11" s="899">
        <v>843</v>
      </c>
      <c r="C11" s="900"/>
      <c r="D11" s="900">
        <v>220</v>
      </c>
      <c r="E11" s="905"/>
    </row>
    <row r="12" spans="1:10" s="134" customFormat="1" ht="23.1" customHeight="1">
      <c r="A12" s="50">
        <v>2023</v>
      </c>
      <c r="B12" s="899">
        <v>847</v>
      </c>
      <c r="C12" s="900"/>
      <c r="D12" s="900">
        <v>179</v>
      </c>
      <c r="E12" s="900"/>
      <c r="I12" s="341"/>
    </row>
    <row r="13" spans="1:10" s="134" customFormat="1" ht="23.1" customHeight="1">
      <c r="A13" s="390">
        <v>2024</v>
      </c>
      <c r="B13" s="995">
        <f>SUM(B14:C25)</f>
        <v>857</v>
      </c>
      <c r="C13" s="996"/>
      <c r="D13" s="997">
        <f>SUM(D14:E25)</f>
        <v>141</v>
      </c>
      <c r="E13" s="997"/>
      <c r="I13" s="341"/>
    </row>
    <row r="14" spans="1:10" ht="23.1" customHeight="1">
      <c r="A14" s="188" t="s">
        <v>422</v>
      </c>
      <c r="B14" s="899">
        <v>75</v>
      </c>
      <c r="C14" s="900"/>
      <c r="D14" s="900">
        <v>31</v>
      </c>
      <c r="E14" s="905"/>
    </row>
    <row r="15" spans="1:10" ht="23.1" customHeight="1">
      <c r="A15" s="188" t="s">
        <v>423</v>
      </c>
      <c r="B15" s="899">
        <v>72</v>
      </c>
      <c r="C15" s="900"/>
      <c r="D15" s="900">
        <v>10</v>
      </c>
      <c r="E15" s="905"/>
    </row>
    <row r="16" spans="1:10" ht="23.1" customHeight="1">
      <c r="A16" s="188" t="s">
        <v>424</v>
      </c>
      <c r="B16" s="899">
        <v>73</v>
      </c>
      <c r="C16" s="900"/>
      <c r="D16" s="900">
        <v>4</v>
      </c>
      <c r="E16" s="905"/>
      <c r="H16" s="614"/>
      <c r="J16" s="614"/>
    </row>
    <row r="17" spans="1:5" ht="23.1" customHeight="1">
      <c r="A17" s="188" t="s">
        <v>425</v>
      </c>
      <c r="B17" s="899">
        <v>80</v>
      </c>
      <c r="C17" s="900"/>
      <c r="D17" s="900">
        <v>5</v>
      </c>
      <c r="E17" s="905"/>
    </row>
    <row r="18" spans="1:5" ht="23.1" customHeight="1">
      <c r="A18" s="188" t="s">
        <v>426</v>
      </c>
      <c r="B18" s="899">
        <v>82</v>
      </c>
      <c r="C18" s="900"/>
      <c r="D18" s="900">
        <v>20</v>
      </c>
      <c r="E18" s="905"/>
    </row>
    <row r="19" spans="1:5" ht="23.1" customHeight="1">
      <c r="A19" s="188" t="s">
        <v>427</v>
      </c>
      <c r="B19" s="899">
        <v>77</v>
      </c>
      <c r="C19" s="900"/>
      <c r="D19" s="900">
        <v>9</v>
      </c>
      <c r="E19" s="905"/>
    </row>
    <row r="20" spans="1:5" ht="23.1" customHeight="1">
      <c r="A20" s="188" t="s">
        <v>428</v>
      </c>
      <c r="B20" s="899">
        <v>63</v>
      </c>
      <c r="C20" s="900"/>
      <c r="D20" s="900">
        <v>9</v>
      </c>
      <c r="E20" s="905"/>
    </row>
    <row r="21" spans="1:5" ht="23.1" customHeight="1">
      <c r="A21" s="188" t="s">
        <v>429</v>
      </c>
      <c r="B21" s="899">
        <v>74</v>
      </c>
      <c r="C21" s="900"/>
      <c r="D21" s="900">
        <v>19</v>
      </c>
      <c r="E21" s="905"/>
    </row>
    <row r="22" spans="1:5" ht="23.1" customHeight="1">
      <c r="A22" s="188" t="s">
        <v>430</v>
      </c>
      <c r="B22" s="899">
        <v>59</v>
      </c>
      <c r="C22" s="900"/>
      <c r="D22" s="900">
        <v>4</v>
      </c>
      <c r="E22" s="905"/>
    </row>
    <row r="23" spans="1:5" ht="23.1" customHeight="1">
      <c r="A23" s="188" t="s">
        <v>431</v>
      </c>
      <c r="B23" s="899">
        <v>74</v>
      </c>
      <c r="C23" s="900"/>
      <c r="D23" s="900">
        <v>8</v>
      </c>
      <c r="E23" s="905"/>
    </row>
    <row r="24" spans="1:5" ht="23.1" customHeight="1">
      <c r="A24" s="188" t="s">
        <v>432</v>
      </c>
      <c r="B24" s="899">
        <v>68</v>
      </c>
      <c r="C24" s="900"/>
      <c r="D24" s="900">
        <v>6</v>
      </c>
      <c r="E24" s="905"/>
    </row>
    <row r="25" spans="1:5" ht="23.1" customHeight="1">
      <c r="A25" s="189" t="s">
        <v>433</v>
      </c>
      <c r="B25" s="992">
        <v>60</v>
      </c>
      <c r="C25" s="993"/>
      <c r="D25" s="993">
        <v>16</v>
      </c>
      <c r="E25" s="994"/>
    </row>
    <row r="26" spans="1:5" s="33" customFormat="1" ht="15" customHeight="1">
      <c r="A26" s="190" t="s">
        <v>434</v>
      </c>
      <c r="B26" s="190"/>
      <c r="C26" s="190"/>
      <c r="D26" s="190"/>
      <c r="E26" s="190"/>
    </row>
    <row r="27" spans="1:5" s="33" customFormat="1" ht="15" customHeight="1">
      <c r="A27" s="984" t="s">
        <v>414</v>
      </c>
      <c r="B27" s="984"/>
      <c r="C27" s="23"/>
      <c r="D27" s="23"/>
      <c r="E27" s="23"/>
    </row>
    <row r="28" spans="1:5" s="33" customFormat="1" ht="26.25">
      <c r="A28" s="773" t="s">
        <v>435</v>
      </c>
      <c r="B28" s="773"/>
      <c r="C28" s="773"/>
      <c r="D28" s="773"/>
      <c r="E28" s="773"/>
    </row>
    <row r="29" spans="1:5" s="33" customFormat="1" ht="20.25">
      <c r="A29" s="776" t="s">
        <v>436</v>
      </c>
      <c r="B29" s="776"/>
      <c r="C29" s="776"/>
      <c r="D29" s="776"/>
      <c r="E29" s="776"/>
    </row>
    <row r="30" spans="1:5" s="4" customFormat="1" ht="20.100000000000001" customHeight="1">
      <c r="A30" s="4" t="s">
        <v>49</v>
      </c>
      <c r="B30" s="191"/>
      <c r="C30" s="191"/>
      <c r="D30" s="191"/>
      <c r="E30" s="11" t="s">
        <v>417</v>
      </c>
    </row>
    <row r="31" spans="1:5" ht="21" customHeight="1">
      <c r="A31" s="865" t="s">
        <v>157</v>
      </c>
      <c r="B31" s="859" t="s">
        <v>437</v>
      </c>
      <c r="C31" s="861"/>
      <c r="D31" s="861"/>
      <c r="E31" s="862"/>
    </row>
    <row r="32" spans="1:5" ht="21" customHeight="1">
      <c r="A32" s="921"/>
      <c r="B32" s="866" t="s">
        <v>420</v>
      </c>
      <c r="C32" s="989" t="s">
        <v>438</v>
      </c>
      <c r="D32" s="990"/>
      <c r="E32" s="991"/>
    </row>
    <row r="33" spans="1:5" ht="21" customHeight="1">
      <c r="A33" s="922"/>
      <c r="B33" s="867"/>
      <c r="C33" s="192" t="s">
        <v>439</v>
      </c>
      <c r="D33" s="121" t="s">
        <v>440</v>
      </c>
      <c r="E33" s="193" t="s">
        <v>441</v>
      </c>
    </row>
    <row r="34" spans="1:5" ht="23.1" customHeight="1">
      <c r="A34" s="186">
        <v>2018</v>
      </c>
      <c r="B34" s="401">
        <v>1466</v>
      </c>
      <c r="C34" s="401">
        <v>632</v>
      </c>
      <c r="D34" s="401">
        <v>336</v>
      </c>
      <c r="E34" s="402">
        <v>296</v>
      </c>
    </row>
  </sheetData>
  <mergeCells count="49">
    <mergeCell ref="A3:E3"/>
    <mergeCell ref="A4:E4"/>
    <mergeCell ref="A6:A7"/>
    <mergeCell ref="B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4:C14"/>
    <mergeCell ref="D14:E14"/>
    <mergeCell ref="B15:C15"/>
    <mergeCell ref="D15:E15"/>
    <mergeCell ref="B13:C13"/>
    <mergeCell ref="D13:E13"/>
    <mergeCell ref="B12:C12"/>
    <mergeCell ref="D12:E12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31:A33"/>
    <mergeCell ref="B31:E31"/>
    <mergeCell ref="B32:B33"/>
    <mergeCell ref="C32:E32"/>
    <mergeCell ref="B22:C22"/>
    <mergeCell ref="D22:E22"/>
    <mergeCell ref="B23:C23"/>
    <mergeCell ref="D23:E23"/>
    <mergeCell ref="B24:C24"/>
    <mergeCell ref="D24:E24"/>
    <mergeCell ref="B25:C25"/>
    <mergeCell ref="D25:E25"/>
    <mergeCell ref="A27:B27"/>
    <mergeCell ref="A28:E28"/>
    <mergeCell ref="A29:E29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view="pageBreakPreview" zoomScaleSheetLayoutView="100" workbookViewId="0">
      <selection activeCell="D36" sqref="D36"/>
    </sheetView>
  </sheetViews>
  <sheetFormatPr defaultColWidth="9" defaultRowHeight="14.25"/>
  <cols>
    <col min="1" max="1" width="10.625" style="195" customWidth="1"/>
    <col min="2" max="2" width="9.75" style="195" customWidth="1"/>
    <col min="3" max="3" width="9.375" style="195" customWidth="1"/>
    <col min="4" max="4" width="11.125" style="195" customWidth="1"/>
    <col min="5" max="5" width="13.125" style="195" customWidth="1"/>
    <col min="6" max="6" width="13.625" style="195" customWidth="1"/>
    <col min="7" max="8" width="9.375" style="195" customWidth="1"/>
    <col min="9" max="9" width="8.75" style="195" customWidth="1"/>
    <col min="10" max="16384" width="9" style="195"/>
  </cols>
  <sheetData>
    <row r="1" spans="1:9" ht="5.0999999999999996" customHeight="1">
      <c r="A1" s="194"/>
      <c r="B1" s="194"/>
      <c r="C1" s="194"/>
      <c r="D1" s="194"/>
      <c r="E1" s="194"/>
      <c r="F1" s="194"/>
      <c r="G1" s="194"/>
      <c r="H1" s="194"/>
    </row>
    <row r="2" spans="1:9" ht="50.1" customHeight="1">
      <c r="A2" s="194"/>
      <c r="B2" s="194"/>
      <c r="C2" s="194"/>
      <c r="D2" s="194"/>
      <c r="E2" s="194"/>
      <c r="F2" s="194"/>
      <c r="G2" s="194"/>
      <c r="H2" s="194"/>
    </row>
    <row r="3" spans="1:9" s="196" customFormat="1" ht="21" customHeight="1">
      <c r="A3" s="1010" t="s">
        <v>442</v>
      </c>
      <c r="B3" s="1010"/>
      <c r="C3" s="1010"/>
      <c r="D3" s="1010"/>
      <c r="E3" s="1010"/>
      <c r="F3" s="1010"/>
      <c r="G3" s="1010"/>
      <c r="H3" s="1010"/>
    </row>
    <row r="4" spans="1:9" s="196" customFormat="1" ht="20.100000000000001" customHeight="1">
      <c r="A4" s="1011" t="s">
        <v>443</v>
      </c>
      <c r="B4" s="1011"/>
      <c r="C4" s="1011"/>
      <c r="D4" s="1011"/>
      <c r="E4" s="1011"/>
      <c r="F4" s="1011"/>
      <c r="G4" s="1011"/>
      <c r="H4" s="1011"/>
    </row>
    <row r="5" spans="1:9" s="198" customFormat="1" ht="20.100000000000001" customHeight="1">
      <c r="A5" s="197" t="s">
        <v>444</v>
      </c>
      <c r="B5" s="197"/>
      <c r="C5" s="197"/>
      <c r="D5" s="197"/>
      <c r="E5" s="197"/>
      <c r="F5" s="197"/>
      <c r="H5" s="199" t="s">
        <v>445</v>
      </c>
      <c r="I5" s="200"/>
    </row>
    <row r="6" spans="1:9" s="198" customFormat="1" ht="21" customHeight="1">
      <c r="A6" s="1012" t="s">
        <v>157</v>
      </c>
      <c r="B6" s="1015" t="s">
        <v>158</v>
      </c>
      <c r="C6" s="1016"/>
      <c r="D6" s="1021" t="s">
        <v>446</v>
      </c>
      <c r="E6" s="1022"/>
      <c r="F6" s="1022"/>
      <c r="G6" s="1022"/>
      <c r="H6" s="1023"/>
    </row>
    <row r="7" spans="1:9" s="198" customFormat="1" ht="21" customHeight="1">
      <c r="A7" s="1013"/>
      <c r="B7" s="1017"/>
      <c r="C7" s="1018"/>
      <c r="D7" s="1012" t="s">
        <v>447</v>
      </c>
      <c r="E7" s="1025" t="s">
        <v>448</v>
      </c>
      <c r="F7" s="1026"/>
      <c r="G7" s="1026"/>
      <c r="H7" s="1027"/>
    </row>
    <row r="8" spans="1:9" s="198" customFormat="1" ht="32.25" customHeight="1">
      <c r="A8" s="1014"/>
      <c r="B8" s="1019"/>
      <c r="C8" s="1020"/>
      <c r="D8" s="1024"/>
      <c r="E8" s="201" t="s">
        <v>449</v>
      </c>
      <c r="F8" s="201" t="s">
        <v>450</v>
      </c>
      <c r="G8" s="201" t="s">
        <v>451</v>
      </c>
      <c r="H8" s="202"/>
    </row>
    <row r="9" spans="1:9" s="204" customFormat="1" ht="39" customHeight="1">
      <c r="A9" s="203">
        <v>2019</v>
      </c>
      <c r="B9" s="1004">
        <v>220440</v>
      </c>
      <c r="C9" s="1005"/>
      <c r="D9" s="460">
        <v>6072</v>
      </c>
      <c r="E9" s="460">
        <v>126602</v>
      </c>
      <c r="F9" s="460">
        <v>59458</v>
      </c>
      <c r="G9" s="1005">
        <v>67144</v>
      </c>
      <c r="H9" s="1006"/>
    </row>
    <row r="10" spans="1:9" s="204" customFormat="1" ht="39" customHeight="1">
      <c r="A10" s="203">
        <v>2020</v>
      </c>
      <c r="B10" s="1004">
        <v>187806</v>
      </c>
      <c r="C10" s="1005"/>
      <c r="D10" s="460">
        <v>6204</v>
      </c>
      <c r="E10" s="460">
        <v>121774</v>
      </c>
      <c r="F10" s="460">
        <v>57702</v>
      </c>
      <c r="G10" s="1005">
        <v>64072</v>
      </c>
      <c r="H10" s="1006"/>
    </row>
    <row r="11" spans="1:9" s="204" customFormat="1" ht="39" customHeight="1">
      <c r="A11" s="203">
        <v>2021</v>
      </c>
      <c r="B11" s="1004">
        <v>210256</v>
      </c>
      <c r="C11" s="1005"/>
      <c r="D11" s="460">
        <v>6437</v>
      </c>
      <c r="E11" s="460">
        <v>120007</v>
      </c>
      <c r="F11" s="460">
        <v>58184</v>
      </c>
      <c r="G11" s="1005">
        <v>61823</v>
      </c>
      <c r="H11" s="1006"/>
    </row>
    <row r="12" spans="1:9" s="204" customFormat="1" ht="39" customHeight="1">
      <c r="A12" s="203">
        <v>2022</v>
      </c>
      <c r="B12" s="1004">
        <v>209190</v>
      </c>
      <c r="C12" s="1005"/>
      <c r="D12" s="460">
        <v>6484</v>
      </c>
      <c r="E12" s="460">
        <v>117767</v>
      </c>
      <c r="F12" s="460">
        <v>59951</v>
      </c>
      <c r="G12" s="1005">
        <v>57816</v>
      </c>
      <c r="H12" s="1006"/>
    </row>
    <row r="13" spans="1:9" s="204" customFormat="1" ht="39" customHeight="1">
      <c r="A13" s="203">
        <v>2023</v>
      </c>
      <c r="B13" s="1004">
        <v>206751</v>
      </c>
      <c r="C13" s="1005"/>
      <c r="D13" s="460">
        <v>6465</v>
      </c>
      <c r="E13" s="460">
        <v>115963</v>
      </c>
      <c r="F13" s="460">
        <v>60648</v>
      </c>
      <c r="G13" s="1005">
        <v>55315</v>
      </c>
      <c r="H13" s="1006"/>
    </row>
    <row r="14" spans="1:9" s="206" customFormat="1" ht="39" customHeight="1">
      <c r="A14" s="205">
        <v>2024</v>
      </c>
      <c r="B14" s="1007">
        <v>202599</v>
      </c>
      <c r="C14" s="1008"/>
      <c r="D14" s="461">
        <v>6377</v>
      </c>
      <c r="E14" s="461">
        <v>111360</v>
      </c>
      <c r="F14" s="461">
        <v>59573</v>
      </c>
      <c r="G14" s="1008">
        <v>51787</v>
      </c>
      <c r="H14" s="1009"/>
      <c r="I14" s="708"/>
    </row>
    <row r="15" spans="1:9" ht="30.75" customHeight="1">
      <c r="A15" s="1000" t="s">
        <v>157</v>
      </c>
      <c r="B15" s="1000" t="s">
        <v>452</v>
      </c>
      <c r="C15" s="1000"/>
      <c r="D15" s="1000"/>
      <c r="E15" s="1000"/>
      <c r="F15" s="1000"/>
      <c r="G15" s="1000" t="s">
        <v>453</v>
      </c>
      <c r="H15" s="1001"/>
      <c r="I15" s="207"/>
    </row>
    <row r="16" spans="1:9" ht="21" customHeight="1">
      <c r="A16" s="1001"/>
      <c r="B16" s="1000" t="s">
        <v>447</v>
      </c>
      <c r="C16" s="1001" t="s">
        <v>448</v>
      </c>
      <c r="D16" s="1002"/>
      <c r="E16" s="1002"/>
      <c r="F16" s="1002"/>
      <c r="G16" s="1000" t="s">
        <v>454</v>
      </c>
      <c r="H16" s="1000" t="s">
        <v>450</v>
      </c>
      <c r="I16" s="208"/>
    </row>
    <row r="17" spans="1:9" ht="30" customHeight="1">
      <c r="A17" s="1001"/>
      <c r="B17" s="1001"/>
      <c r="C17" s="1001" t="s">
        <v>455</v>
      </c>
      <c r="D17" s="1001"/>
      <c r="E17" s="201" t="s">
        <v>450</v>
      </c>
      <c r="F17" s="201" t="s">
        <v>451</v>
      </c>
      <c r="G17" s="1001"/>
      <c r="H17" s="1001"/>
      <c r="I17" s="208"/>
    </row>
    <row r="18" spans="1:9" ht="39" customHeight="1">
      <c r="A18" s="203">
        <v>2019</v>
      </c>
      <c r="B18" s="210">
        <v>60</v>
      </c>
      <c r="C18" s="1003">
        <v>24114</v>
      </c>
      <c r="D18" s="1003"/>
      <c r="E18" s="410">
        <v>8821</v>
      </c>
      <c r="F18" s="410">
        <v>15293</v>
      </c>
      <c r="G18" s="410">
        <v>41756</v>
      </c>
      <c r="H18" s="209">
        <v>69724</v>
      </c>
    </row>
    <row r="19" spans="1:9" ht="39" customHeight="1">
      <c r="A19" s="203">
        <v>2020</v>
      </c>
      <c r="B19" s="210">
        <v>58</v>
      </c>
      <c r="C19" s="1003">
        <v>22867</v>
      </c>
      <c r="D19" s="1003"/>
      <c r="E19" s="410">
        <v>8555</v>
      </c>
      <c r="F19" s="410">
        <v>14312</v>
      </c>
      <c r="G19" s="410">
        <v>70078</v>
      </c>
      <c r="H19" s="209">
        <v>43165</v>
      </c>
    </row>
    <row r="20" spans="1:9" ht="39" customHeight="1">
      <c r="A20" s="203">
        <v>2021</v>
      </c>
      <c r="B20" s="410">
        <v>58</v>
      </c>
      <c r="C20" s="1003">
        <v>21534</v>
      </c>
      <c r="D20" s="1003"/>
      <c r="E20" s="410">
        <v>8087</v>
      </c>
      <c r="F20" s="410">
        <v>13447</v>
      </c>
      <c r="G20" s="410">
        <v>43019</v>
      </c>
      <c r="H20" s="209">
        <v>68715</v>
      </c>
    </row>
    <row r="21" spans="1:9" ht="39" customHeight="1">
      <c r="A21" s="203">
        <v>2022</v>
      </c>
      <c r="B21" s="410">
        <v>59</v>
      </c>
      <c r="C21" s="1003">
        <v>20514</v>
      </c>
      <c r="D21" s="1003"/>
      <c r="E21" s="410">
        <v>10308</v>
      </c>
      <c r="F21" s="410">
        <v>10206</v>
      </c>
      <c r="G21" s="410">
        <v>45077</v>
      </c>
      <c r="H21" s="209">
        <v>70909</v>
      </c>
    </row>
    <row r="22" spans="1:9" ht="39" customHeight="1">
      <c r="A22" s="203">
        <v>2023</v>
      </c>
      <c r="B22" s="210">
        <v>57</v>
      </c>
      <c r="C22" s="1003">
        <v>19778</v>
      </c>
      <c r="D22" s="1003"/>
      <c r="E22" s="410">
        <v>8369</v>
      </c>
      <c r="F22" s="410">
        <v>11409</v>
      </c>
      <c r="G22" s="410">
        <v>45601</v>
      </c>
      <c r="H22" s="209">
        <v>71010</v>
      </c>
    </row>
    <row r="23" spans="1:9" ht="39" customHeight="1">
      <c r="A23" s="205">
        <v>2024</v>
      </c>
      <c r="B23" s="447">
        <v>55</v>
      </c>
      <c r="C23" s="999">
        <v>18506</v>
      </c>
      <c r="D23" s="999"/>
      <c r="E23" s="409">
        <v>8073</v>
      </c>
      <c r="F23" s="409">
        <v>10433</v>
      </c>
      <c r="G23" s="409">
        <v>47291</v>
      </c>
      <c r="H23" s="211">
        <v>72733</v>
      </c>
    </row>
    <row r="24" spans="1:9" s="213" customFormat="1" ht="20.100000000000001" customHeight="1">
      <c r="A24" s="212" t="s">
        <v>779</v>
      </c>
      <c r="B24" s="212"/>
      <c r="C24" s="212"/>
      <c r="D24" s="212"/>
      <c r="E24" s="212"/>
      <c r="F24" s="212"/>
      <c r="G24" s="212"/>
      <c r="H24" s="212"/>
    </row>
  </sheetData>
  <mergeCells count="33">
    <mergeCell ref="A3:H3"/>
    <mergeCell ref="A4:H4"/>
    <mergeCell ref="A6:A8"/>
    <mergeCell ref="B6:C8"/>
    <mergeCell ref="D6:H6"/>
    <mergeCell ref="D7:D8"/>
    <mergeCell ref="E7:H7"/>
    <mergeCell ref="B9:C9"/>
    <mergeCell ref="G9:H9"/>
    <mergeCell ref="B10:C10"/>
    <mergeCell ref="G10:H10"/>
    <mergeCell ref="B11:C11"/>
    <mergeCell ref="G11:H11"/>
    <mergeCell ref="B12:C12"/>
    <mergeCell ref="G12:H12"/>
    <mergeCell ref="B14:C14"/>
    <mergeCell ref="G14:H14"/>
    <mergeCell ref="B13:C13"/>
    <mergeCell ref="G13:H13"/>
    <mergeCell ref="C23:D23"/>
    <mergeCell ref="A15:A17"/>
    <mergeCell ref="B15:F15"/>
    <mergeCell ref="G15:H15"/>
    <mergeCell ref="B16:B17"/>
    <mergeCell ref="C16:F16"/>
    <mergeCell ref="G16:G17"/>
    <mergeCell ref="H16:H17"/>
    <mergeCell ref="C17:D17"/>
    <mergeCell ref="C18:D18"/>
    <mergeCell ref="C19:D19"/>
    <mergeCell ref="C20:D20"/>
    <mergeCell ref="C21:D21"/>
    <mergeCell ref="C22:D22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0"/>
  <sheetViews>
    <sheetView view="pageBreakPreview" zoomScale="96" zoomScaleNormal="100" zoomScaleSheetLayoutView="96" workbookViewId="0">
      <selection activeCell="D36" sqref="D36"/>
    </sheetView>
  </sheetViews>
  <sheetFormatPr defaultColWidth="9" defaultRowHeight="14.25"/>
  <cols>
    <col min="1" max="1" width="9.625" style="195" customWidth="1"/>
    <col min="2" max="2" width="12.75" style="195" customWidth="1"/>
    <col min="3" max="4" width="12.125" style="195" customWidth="1"/>
    <col min="5" max="5" width="13.25" style="195" customWidth="1"/>
    <col min="6" max="6" width="16.5" style="195" customWidth="1"/>
    <col min="7" max="7" width="12.625" style="195" customWidth="1"/>
    <col min="8" max="8" width="9" style="195"/>
    <col min="9" max="9" width="10.25" style="195" bestFit="1" customWidth="1"/>
    <col min="10" max="10" width="12.375" style="195" customWidth="1"/>
    <col min="11" max="11" width="14.5" style="195" customWidth="1"/>
    <col min="12" max="12" width="13" style="195" customWidth="1"/>
    <col min="13" max="13" width="17.125" style="195" customWidth="1"/>
    <col min="14" max="14" width="12" style="195" customWidth="1"/>
    <col min="15" max="15" width="9" style="195"/>
    <col min="16" max="16" width="14.625" style="195" bestFit="1" customWidth="1"/>
    <col min="17" max="16384" width="9" style="195"/>
  </cols>
  <sheetData>
    <row r="1" spans="1:16" ht="5.0999999999999996" customHeight="1"/>
    <row r="2" spans="1:16" ht="50.1" customHeight="1">
      <c r="A2" s="194"/>
      <c r="B2" s="194"/>
      <c r="C2" s="194"/>
      <c r="D2" s="194"/>
      <c r="E2" s="194"/>
      <c r="F2" s="194"/>
      <c r="G2" s="194"/>
    </row>
    <row r="3" spans="1:16" s="196" customFormat="1" ht="21" customHeight="1">
      <c r="A3" s="1010" t="s">
        <v>456</v>
      </c>
      <c r="B3" s="1028"/>
      <c r="C3" s="1028"/>
      <c r="D3" s="1028"/>
      <c r="E3" s="1028"/>
      <c r="F3" s="1028"/>
      <c r="G3" s="1028"/>
    </row>
    <row r="4" spans="1:16" s="196" customFormat="1" ht="20.100000000000001" customHeight="1">
      <c r="A4" s="1011" t="s">
        <v>457</v>
      </c>
      <c r="B4" s="1029"/>
      <c r="C4" s="1029"/>
      <c r="D4" s="1029"/>
      <c r="E4" s="1029"/>
      <c r="F4" s="1029"/>
      <c r="G4" s="1029"/>
    </row>
    <row r="5" spans="1:16" s="198" customFormat="1" ht="20.100000000000001" customHeight="1">
      <c r="A5" s="197" t="s">
        <v>458</v>
      </c>
      <c r="B5" s="214"/>
      <c r="C5" s="215"/>
      <c r="D5" s="215"/>
      <c r="F5" s="197"/>
      <c r="G5" s="199" t="s">
        <v>459</v>
      </c>
    </row>
    <row r="6" spans="1:16" s="384" customFormat="1" ht="24.75" customHeight="1">
      <c r="A6" s="1030" t="s">
        <v>771</v>
      </c>
      <c r="B6" s="1032" t="s">
        <v>772</v>
      </c>
      <c r="C6" s="1034" t="s">
        <v>773</v>
      </c>
      <c r="D6" s="1035"/>
      <c r="E6" s="1036" t="s">
        <v>774</v>
      </c>
      <c r="F6" s="1037"/>
      <c r="G6" s="1038"/>
    </row>
    <row r="7" spans="1:16" s="384" customFormat="1" ht="57" customHeight="1">
      <c r="A7" s="1031"/>
      <c r="B7" s="1033"/>
      <c r="C7" s="385" t="s">
        <v>775</v>
      </c>
      <c r="D7" s="386" t="s">
        <v>776</v>
      </c>
      <c r="E7" s="387"/>
      <c r="F7" s="385" t="s">
        <v>777</v>
      </c>
      <c r="G7" s="386" t="s">
        <v>778</v>
      </c>
    </row>
    <row r="8" spans="1:16" s="382" customFormat="1" ht="50.1" customHeight="1">
      <c r="A8" s="216">
        <v>2019</v>
      </c>
      <c r="B8" s="210">
        <v>6939436</v>
      </c>
      <c r="C8" s="411">
        <v>5545503</v>
      </c>
      <c r="D8" s="411">
        <v>42916450</v>
      </c>
      <c r="E8" s="411">
        <v>456390256</v>
      </c>
      <c r="F8" s="411">
        <v>345907163</v>
      </c>
      <c r="G8" s="218">
        <v>110483093</v>
      </c>
    </row>
    <row r="9" spans="1:16" s="382" customFormat="1" ht="50.1" customHeight="1">
      <c r="A9" s="216">
        <v>2020</v>
      </c>
      <c r="B9" s="210">
        <v>6040977</v>
      </c>
      <c r="C9" s="410">
        <v>5027270</v>
      </c>
      <c r="D9" s="410">
        <v>42543318</v>
      </c>
      <c r="E9" s="410">
        <v>455650255</v>
      </c>
      <c r="F9" s="410">
        <v>344259136</v>
      </c>
      <c r="G9" s="209">
        <v>111391119</v>
      </c>
      <c r="P9" s="713"/>
    </row>
    <row r="10" spans="1:16" s="382" customFormat="1" ht="50.1" customHeight="1">
      <c r="A10" s="216">
        <v>2021</v>
      </c>
      <c r="B10" s="210">
        <v>5767209</v>
      </c>
      <c r="C10" s="410">
        <v>4806727</v>
      </c>
      <c r="D10" s="410">
        <v>43762451</v>
      </c>
      <c r="E10" s="410">
        <v>468462878</v>
      </c>
      <c r="F10" s="410">
        <v>535486278</v>
      </c>
      <c r="G10" s="209">
        <v>114976600</v>
      </c>
    </row>
    <row r="11" spans="1:16" s="382" customFormat="1" ht="50.1" customHeight="1">
      <c r="A11" s="216">
        <v>2022</v>
      </c>
      <c r="B11" s="210">
        <v>6396170</v>
      </c>
      <c r="C11" s="410">
        <v>5199583</v>
      </c>
      <c r="D11" s="410">
        <v>46820069</v>
      </c>
      <c r="E11" s="410">
        <v>508023347</v>
      </c>
      <c r="F11" s="410">
        <v>382846578</v>
      </c>
      <c r="G11" s="209">
        <v>125176769</v>
      </c>
    </row>
    <row r="12" spans="1:16" s="382" customFormat="1" ht="50.1" customHeight="1">
      <c r="A12" s="216">
        <v>2023</v>
      </c>
      <c r="B12" s="210">
        <v>6513989</v>
      </c>
      <c r="C12" s="410">
        <v>5224538</v>
      </c>
      <c r="D12" s="410">
        <v>49216781</v>
      </c>
      <c r="E12" s="410">
        <v>542993106</v>
      </c>
      <c r="F12" s="410">
        <v>410994102</v>
      </c>
      <c r="G12" s="209">
        <v>131999004</v>
      </c>
    </row>
    <row r="13" spans="1:16" s="383" customFormat="1" ht="50.1" customHeight="1">
      <c r="A13" s="391">
        <v>2024</v>
      </c>
      <c r="B13" s="430">
        <v>6298073</v>
      </c>
      <c r="C13" s="429">
        <v>5094943</v>
      </c>
      <c r="D13" s="429">
        <v>50109845</v>
      </c>
      <c r="E13" s="429">
        <v>554059184</v>
      </c>
      <c r="F13" s="429">
        <v>418803107</v>
      </c>
      <c r="G13" s="431">
        <v>135256077</v>
      </c>
    </row>
    <row r="14" spans="1:16" s="382" customFormat="1" ht="50.1" customHeight="1">
      <c r="A14" s="508" t="s">
        <v>460</v>
      </c>
      <c r="B14" s="210">
        <v>126159</v>
      </c>
      <c r="C14" s="699">
        <v>1171680</v>
      </c>
      <c r="D14" s="699">
        <v>1817369</v>
      </c>
      <c r="E14" s="699">
        <v>244586780</v>
      </c>
      <c r="F14" s="699">
        <v>194351570</v>
      </c>
      <c r="G14" s="709">
        <v>50235211</v>
      </c>
    </row>
    <row r="15" spans="1:16" s="382" customFormat="1" ht="50.1" customHeight="1">
      <c r="A15" s="508" t="s">
        <v>461</v>
      </c>
      <c r="B15" s="210">
        <v>3930517</v>
      </c>
      <c r="C15" s="699">
        <v>3922962</v>
      </c>
      <c r="D15" s="699">
        <v>6009537</v>
      </c>
      <c r="E15" s="699">
        <v>202409072</v>
      </c>
      <c r="F15" s="699">
        <v>146323336</v>
      </c>
      <c r="G15" s="209">
        <v>56085736</v>
      </c>
    </row>
    <row r="16" spans="1:16" s="382" customFormat="1" ht="50.1" customHeight="1">
      <c r="A16" s="509" t="s">
        <v>462</v>
      </c>
      <c r="B16" s="710">
        <v>2241397</v>
      </c>
      <c r="C16" s="711">
        <v>2241397</v>
      </c>
      <c r="D16" s="711">
        <v>42282939</v>
      </c>
      <c r="E16" s="711">
        <v>107063332</v>
      </c>
      <c r="F16" s="711">
        <v>78128202</v>
      </c>
      <c r="G16" s="712">
        <v>28935130</v>
      </c>
    </row>
    <row r="17" spans="1:7" s="217" customFormat="1" ht="20.100000000000001" customHeight="1">
      <c r="A17" s="220" t="s">
        <v>848</v>
      </c>
      <c r="B17" s="212"/>
      <c r="C17" s="220"/>
      <c r="D17" s="220"/>
      <c r="E17" s="220"/>
      <c r="F17" s="220"/>
      <c r="G17" s="220"/>
    </row>
    <row r="18" spans="1:7" ht="20.100000000000001" customHeight="1">
      <c r="A18" s="212" t="s">
        <v>780</v>
      </c>
      <c r="B18" s="213"/>
      <c r="C18" s="213"/>
      <c r="D18" s="213"/>
      <c r="E18" s="194"/>
      <c r="F18" s="194"/>
      <c r="G18" s="194"/>
    </row>
    <row r="19" spans="1:7">
      <c r="B19" s="231"/>
      <c r="C19" s="231"/>
      <c r="D19" s="231"/>
      <c r="E19" s="231"/>
      <c r="F19" s="231"/>
      <c r="G19" s="231"/>
    </row>
    <row r="20" spans="1:7">
      <c r="B20" s="231"/>
      <c r="C20" s="231"/>
      <c r="D20" s="231"/>
      <c r="E20" s="231"/>
      <c r="F20" s="231"/>
      <c r="G20" s="231"/>
    </row>
  </sheetData>
  <mergeCells count="6">
    <mergeCell ref="A3:G3"/>
    <mergeCell ref="A4:G4"/>
    <mergeCell ref="A6:A7"/>
    <mergeCell ref="B6:B7"/>
    <mergeCell ref="C6:D6"/>
    <mergeCell ref="E6:G6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view="pageBreakPreview" zoomScaleSheetLayoutView="100" workbookViewId="0">
      <selection activeCell="D36" sqref="D36"/>
    </sheetView>
  </sheetViews>
  <sheetFormatPr defaultColWidth="9" defaultRowHeight="14.25"/>
  <cols>
    <col min="1" max="7" width="12" style="195" customWidth="1"/>
    <col min="8" max="16384" width="9" style="195"/>
  </cols>
  <sheetData>
    <row r="1" spans="1:8" ht="5.0999999999999996" customHeight="1">
      <c r="A1" s="194"/>
      <c r="B1" s="194"/>
      <c r="C1" s="194"/>
      <c r="D1" s="194"/>
      <c r="E1" s="194"/>
      <c r="F1" s="194"/>
      <c r="G1" s="194"/>
    </row>
    <row r="2" spans="1:8" ht="50.1" customHeight="1">
      <c r="A2" s="194"/>
      <c r="B2" s="194"/>
      <c r="C2" s="194"/>
      <c r="E2" s="194"/>
      <c r="F2" s="194"/>
      <c r="G2" s="194"/>
    </row>
    <row r="3" spans="1:8" s="196" customFormat="1" ht="25.5" customHeight="1">
      <c r="A3" s="1010" t="s">
        <v>463</v>
      </c>
      <c r="B3" s="1028"/>
      <c r="C3" s="1028"/>
      <c r="D3" s="1028"/>
      <c r="E3" s="1028"/>
      <c r="F3" s="1028"/>
      <c r="G3" s="1028"/>
      <c r="H3" s="223"/>
    </row>
    <row r="4" spans="1:8" s="196" customFormat="1" ht="20.100000000000001" customHeight="1">
      <c r="A4" s="1011" t="s">
        <v>464</v>
      </c>
      <c r="B4" s="1029"/>
      <c r="C4" s="1029"/>
      <c r="D4" s="1029"/>
      <c r="E4" s="1029"/>
      <c r="F4" s="1029"/>
      <c r="G4" s="1029"/>
      <c r="H4" s="223"/>
    </row>
    <row r="5" spans="1:8" s="198" customFormat="1" ht="20.100000000000001" customHeight="1">
      <c r="A5" s="197" t="s">
        <v>465</v>
      </c>
      <c r="B5" s="197"/>
      <c r="C5" s="224"/>
      <c r="D5" s="225"/>
      <c r="E5" s="225"/>
      <c r="F5" s="1039" t="s">
        <v>466</v>
      </c>
      <c r="G5" s="1040"/>
    </row>
    <row r="6" spans="1:8" s="198" customFormat="1" ht="41.25" customHeight="1">
      <c r="A6" s="1012" t="s">
        <v>467</v>
      </c>
      <c r="B6" s="1012" t="s">
        <v>468</v>
      </c>
      <c r="C6" s="1022" t="s">
        <v>469</v>
      </c>
      <c r="D6" s="1022"/>
      <c r="E6" s="1012" t="s">
        <v>470</v>
      </c>
      <c r="F6" s="1012" t="s">
        <v>471</v>
      </c>
      <c r="G6" s="1041" t="s">
        <v>472</v>
      </c>
    </row>
    <row r="7" spans="1:8" s="198" customFormat="1" ht="41.25" customHeight="1">
      <c r="A7" s="1014"/>
      <c r="B7" s="1024"/>
      <c r="C7" s="201" t="s">
        <v>473</v>
      </c>
      <c r="D7" s="226" t="s">
        <v>474</v>
      </c>
      <c r="E7" s="1024"/>
      <c r="F7" s="1024"/>
      <c r="G7" s="1042"/>
    </row>
    <row r="8" spans="1:8" s="217" customFormat="1" ht="86.25" customHeight="1">
      <c r="A8" s="216">
        <v>2019</v>
      </c>
      <c r="B8" s="227">
        <v>70319</v>
      </c>
      <c r="C8" s="227">
        <v>6325</v>
      </c>
      <c r="D8" s="227">
        <v>33970</v>
      </c>
      <c r="E8" s="227">
        <v>33419</v>
      </c>
      <c r="F8" s="227">
        <v>1014</v>
      </c>
      <c r="G8" s="228">
        <v>1916</v>
      </c>
    </row>
    <row r="9" spans="1:8" s="217" customFormat="1" ht="86.25" customHeight="1">
      <c r="A9" s="216">
        <v>2020</v>
      </c>
      <c r="B9" s="227">
        <v>68183</v>
      </c>
      <c r="C9" s="227">
        <v>6466</v>
      </c>
      <c r="D9" s="227">
        <v>33900</v>
      </c>
      <c r="E9" s="227">
        <v>31104</v>
      </c>
      <c r="F9" s="227">
        <v>1065</v>
      </c>
      <c r="G9" s="228">
        <v>2114</v>
      </c>
    </row>
    <row r="10" spans="1:8" s="219" customFormat="1" ht="86.25" customHeight="1">
      <c r="A10" s="216">
        <v>2021</v>
      </c>
      <c r="B10" s="510">
        <v>68799</v>
      </c>
      <c r="C10" s="227">
        <v>6708</v>
      </c>
      <c r="D10" s="227">
        <v>34640</v>
      </c>
      <c r="E10" s="227">
        <v>16404</v>
      </c>
      <c r="F10" s="227">
        <v>1222</v>
      </c>
      <c r="G10" s="228">
        <v>2040</v>
      </c>
    </row>
    <row r="11" spans="1:8" s="219" customFormat="1" ht="86.25" customHeight="1">
      <c r="A11" s="216">
        <v>2022</v>
      </c>
      <c r="B11" s="227">
        <f>D11+E11+F11+G11</f>
        <v>68067</v>
      </c>
      <c r="C11" s="227">
        <v>6775</v>
      </c>
      <c r="D11" s="227">
        <v>34650</v>
      </c>
      <c r="E11" s="227">
        <v>30559</v>
      </c>
      <c r="F11" s="227">
        <v>1140</v>
      </c>
      <c r="G11" s="228">
        <v>1718</v>
      </c>
    </row>
    <row r="12" spans="1:8" s="448" customFormat="1" ht="86.25" customHeight="1">
      <c r="A12" s="216">
        <v>2023</v>
      </c>
      <c r="B12" s="227">
        <f>SUM(D12,E12,F12,G12)</f>
        <v>66505</v>
      </c>
      <c r="C12" s="227">
        <v>7025</v>
      </c>
      <c r="D12" s="227">
        <v>34647</v>
      </c>
      <c r="E12" s="227">
        <v>28939</v>
      </c>
      <c r="F12" s="227">
        <v>1060</v>
      </c>
      <c r="G12" s="228">
        <v>1859</v>
      </c>
    </row>
    <row r="13" spans="1:8" s="229" customFormat="1" ht="86.25" customHeight="1">
      <c r="A13" s="597">
        <v>2024</v>
      </c>
      <c r="B13" s="722">
        <v>64769</v>
      </c>
      <c r="C13" s="722">
        <v>6991</v>
      </c>
      <c r="D13" s="722">
        <v>34496</v>
      </c>
      <c r="E13" s="722">
        <v>27616</v>
      </c>
      <c r="F13" s="722">
        <v>1031</v>
      </c>
      <c r="G13" s="723">
        <v>1626</v>
      </c>
    </row>
    <row r="14" spans="1:8" ht="20.100000000000001" customHeight="1">
      <c r="A14" s="212" t="s">
        <v>475</v>
      </c>
      <c r="B14" s="230"/>
      <c r="C14" s="221"/>
      <c r="D14" s="221"/>
      <c r="E14" s="221"/>
      <c r="F14" s="221"/>
      <c r="G14" s="222"/>
    </row>
    <row r="15" spans="1:8" ht="14.25" customHeight="1">
      <c r="B15" s="231"/>
    </row>
    <row r="16" spans="1:8" ht="14.25" customHeight="1">
      <c r="B16" s="231"/>
    </row>
    <row r="17" spans="2:4" ht="14.25" customHeight="1">
      <c r="B17" s="232"/>
    </row>
    <row r="20" spans="2:4">
      <c r="D20" s="231"/>
    </row>
  </sheetData>
  <mergeCells count="9">
    <mergeCell ref="A3:G3"/>
    <mergeCell ref="A4:G4"/>
    <mergeCell ref="F5:G5"/>
    <mergeCell ref="A6:A7"/>
    <mergeCell ref="B6:B7"/>
    <mergeCell ref="C6:D6"/>
    <mergeCell ref="E6:E7"/>
    <mergeCell ref="F6:F7"/>
    <mergeCell ref="G6:G7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6"/>
  <sheetViews>
    <sheetView view="pageBreakPreview" zoomScaleNormal="70" zoomScaleSheetLayoutView="100" workbookViewId="0">
      <selection activeCell="D36" sqref="D36"/>
    </sheetView>
  </sheetViews>
  <sheetFormatPr defaultColWidth="9" defaultRowHeight="12"/>
  <cols>
    <col min="1" max="1" width="8.625" style="235" customWidth="1"/>
    <col min="2" max="2" width="7" style="239" customWidth="1"/>
    <col min="3" max="3" width="9.625" style="235" bestFit="1" customWidth="1"/>
    <col min="4" max="4" width="5.625" style="239" customWidth="1"/>
    <col min="5" max="5" width="9.625" style="235" bestFit="1" customWidth="1"/>
    <col min="6" max="6" width="5.125" style="239" customWidth="1"/>
    <col min="7" max="7" width="9.625" style="235" bestFit="1" customWidth="1"/>
    <col min="8" max="8" width="6" style="239" bestFit="1" customWidth="1"/>
    <col min="9" max="9" width="9.625" style="235" bestFit="1" customWidth="1"/>
    <col min="10" max="10" width="5.75" style="239" bestFit="1" customWidth="1"/>
    <col min="11" max="11" width="9.625" style="235" bestFit="1" customWidth="1"/>
    <col min="12" max="12" width="4.5" style="239" customWidth="1"/>
    <col min="13" max="13" width="12.875" style="235" customWidth="1"/>
    <col min="14" max="16384" width="9" style="235"/>
  </cols>
  <sheetData>
    <row r="1" spans="1:14" ht="5.0999999999999996" customHeight="1">
      <c r="A1" s="233"/>
      <c r="B1" s="234"/>
      <c r="C1" s="233"/>
      <c r="D1" s="234"/>
      <c r="E1" s="233"/>
      <c r="F1" s="234"/>
      <c r="G1" s="233"/>
      <c r="H1" s="234"/>
      <c r="I1" s="233"/>
      <c r="J1" s="234"/>
      <c r="K1" s="233"/>
      <c r="L1" s="234"/>
      <c r="M1" s="233"/>
    </row>
    <row r="2" spans="1:14" ht="50.1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194"/>
      <c r="L2" s="194"/>
      <c r="M2" s="194"/>
    </row>
    <row r="3" spans="1:14" s="237" customFormat="1" ht="22.5" customHeight="1">
      <c r="A3" s="1010" t="s">
        <v>476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  <c r="L3" s="1028"/>
      <c r="M3" s="1028"/>
      <c r="N3" s="236"/>
    </row>
    <row r="4" spans="1:14" s="237" customFormat="1" ht="20.100000000000001" customHeight="1">
      <c r="A4" s="1055" t="s">
        <v>477</v>
      </c>
      <c r="B4" s="1056"/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236"/>
    </row>
    <row r="5" spans="1:14" s="240" customFormat="1" ht="20.100000000000001" customHeight="1">
      <c r="A5" s="197" t="s">
        <v>478</v>
      </c>
      <c r="B5" s="238"/>
      <c r="C5" s="235"/>
      <c r="D5" s="239"/>
      <c r="E5" s="235"/>
      <c r="F5" s="239"/>
      <c r="G5" s="235"/>
      <c r="H5" s="239"/>
      <c r="J5" s="241"/>
      <c r="K5" s="241"/>
      <c r="L5" s="241"/>
      <c r="M5" s="242" t="s">
        <v>479</v>
      </c>
      <c r="N5" s="243"/>
    </row>
    <row r="6" spans="1:14" s="240" customFormat="1" ht="20.100000000000001" customHeight="1">
      <c r="A6" s="1012" t="s">
        <v>157</v>
      </c>
      <c r="B6" s="1015" t="s">
        <v>158</v>
      </c>
      <c r="C6" s="1041"/>
      <c r="D6" s="1051" t="s">
        <v>480</v>
      </c>
      <c r="E6" s="1061"/>
      <c r="F6" s="1061"/>
      <c r="G6" s="1061"/>
      <c r="H6" s="1061"/>
      <c r="I6" s="1061"/>
      <c r="J6" s="1061"/>
      <c r="K6" s="1061"/>
      <c r="L6" s="1061"/>
      <c r="M6" s="1062"/>
    </row>
    <row r="7" spans="1:14" s="240" customFormat="1" ht="20.100000000000001" customHeight="1">
      <c r="A7" s="1057"/>
      <c r="B7" s="1058"/>
      <c r="C7" s="1059"/>
      <c r="D7" s="1051" t="s">
        <v>804</v>
      </c>
      <c r="E7" s="1061"/>
      <c r="F7" s="1061"/>
      <c r="G7" s="1061"/>
      <c r="H7" s="1061"/>
      <c r="I7" s="1061"/>
      <c r="J7" s="1061"/>
      <c r="K7" s="1061"/>
      <c r="L7" s="1061"/>
      <c r="M7" s="1062"/>
    </row>
    <row r="8" spans="1:14" s="240" customFormat="1" ht="30.75" customHeight="1">
      <c r="A8" s="1057"/>
      <c r="B8" s="1060"/>
      <c r="C8" s="1042"/>
      <c r="D8" s="1015" t="s">
        <v>805</v>
      </c>
      <c r="E8" s="1016"/>
      <c r="F8" s="1015" t="s">
        <v>806</v>
      </c>
      <c r="G8" s="1063"/>
      <c r="H8" s="1015" t="s">
        <v>807</v>
      </c>
      <c r="I8" s="1063"/>
      <c r="J8" s="1015" t="s">
        <v>808</v>
      </c>
      <c r="K8" s="1016"/>
      <c r="L8" s="1015" t="s">
        <v>809</v>
      </c>
      <c r="M8" s="1016"/>
    </row>
    <row r="9" spans="1:14" s="240" customFormat="1" ht="45.75" customHeight="1">
      <c r="A9" s="1024"/>
      <c r="B9" s="513" t="s">
        <v>810</v>
      </c>
      <c r="C9" s="459" t="s">
        <v>811</v>
      </c>
      <c r="D9" s="360" t="s">
        <v>487</v>
      </c>
      <c r="E9" s="462" t="s">
        <v>812</v>
      </c>
      <c r="F9" s="360" t="s">
        <v>487</v>
      </c>
      <c r="G9" s="462" t="s">
        <v>812</v>
      </c>
      <c r="H9" s="360" t="s">
        <v>487</v>
      </c>
      <c r="I9" s="462" t="s">
        <v>812</v>
      </c>
      <c r="J9" s="360" t="s">
        <v>487</v>
      </c>
      <c r="K9" s="462" t="s">
        <v>812</v>
      </c>
      <c r="L9" s="360" t="s">
        <v>487</v>
      </c>
      <c r="M9" s="462" t="s">
        <v>812</v>
      </c>
    </row>
    <row r="10" spans="1:14" s="239" customFormat="1" ht="33.950000000000003" customHeight="1">
      <c r="A10" s="244">
        <v>2019</v>
      </c>
      <c r="B10" s="411">
        <v>22866</v>
      </c>
      <c r="C10" s="411">
        <v>81436492</v>
      </c>
      <c r="D10" s="411">
        <v>7045</v>
      </c>
      <c r="E10" s="411">
        <v>15689270</v>
      </c>
      <c r="F10" s="411">
        <v>1166</v>
      </c>
      <c r="G10" s="411">
        <v>9998912</v>
      </c>
      <c r="H10" s="411">
        <v>7079</v>
      </c>
      <c r="I10" s="432">
        <v>28337941</v>
      </c>
      <c r="J10" s="411">
        <v>2487</v>
      </c>
      <c r="K10" s="411">
        <v>13302898</v>
      </c>
      <c r="L10" s="411">
        <v>146</v>
      </c>
      <c r="M10" s="218">
        <v>246674</v>
      </c>
    </row>
    <row r="11" spans="1:14" s="239" customFormat="1" ht="33.950000000000003" customHeight="1">
      <c r="A11" s="244">
        <v>2020</v>
      </c>
      <c r="B11" s="411">
        <v>24651</v>
      </c>
      <c r="C11" s="411">
        <v>91591587</v>
      </c>
      <c r="D11" s="411">
        <v>6843</v>
      </c>
      <c r="E11" s="411">
        <v>15289610</v>
      </c>
      <c r="F11" s="411">
        <v>1556</v>
      </c>
      <c r="G11" s="411">
        <v>13872811</v>
      </c>
      <c r="H11" s="411">
        <v>8039</v>
      </c>
      <c r="I11" s="411">
        <v>32393598</v>
      </c>
      <c r="J11" s="411">
        <v>2651</v>
      </c>
      <c r="K11" s="411">
        <v>14530346</v>
      </c>
      <c r="L11" s="411">
        <v>186</v>
      </c>
      <c r="M11" s="218">
        <v>326198</v>
      </c>
    </row>
    <row r="12" spans="1:14" s="239" customFormat="1" ht="33.950000000000003" customHeight="1">
      <c r="A12" s="244">
        <v>2021</v>
      </c>
      <c r="B12" s="411">
        <v>20880</v>
      </c>
      <c r="C12" s="411">
        <v>86702523</v>
      </c>
      <c r="D12" s="411">
        <v>6631</v>
      </c>
      <c r="E12" s="411">
        <v>14852123</v>
      </c>
      <c r="F12" s="411">
        <v>2149</v>
      </c>
      <c r="G12" s="411">
        <v>18674342</v>
      </c>
      <c r="H12" s="411">
        <v>9106</v>
      </c>
      <c r="I12" s="411">
        <v>36964302</v>
      </c>
      <c r="J12" s="411">
        <v>2780</v>
      </c>
      <c r="K12" s="411">
        <v>15822170</v>
      </c>
      <c r="L12" s="411">
        <v>214</v>
      </c>
      <c r="M12" s="218">
        <v>389586</v>
      </c>
    </row>
    <row r="13" spans="1:14" s="239" customFormat="1" ht="33.950000000000003" customHeight="1">
      <c r="A13" s="244">
        <v>2022</v>
      </c>
      <c r="B13" s="411">
        <f>D13+F13+H13+J13+L13</f>
        <v>22683</v>
      </c>
      <c r="C13" s="411">
        <v>100849964</v>
      </c>
      <c r="D13" s="411">
        <v>6441</v>
      </c>
      <c r="E13" s="411">
        <v>14759409</v>
      </c>
      <c r="F13" s="411">
        <v>2813</v>
      </c>
      <c r="G13" s="411">
        <v>25532936</v>
      </c>
      <c r="H13" s="411">
        <v>10207</v>
      </c>
      <c r="I13" s="411">
        <v>42716479</v>
      </c>
      <c r="J13" s="411">
        <v>2951</v>
      </c>
      <c r="K13" s="411">
        <v>17328084</v>
      </c>
      <c r="L13" s="411">
        <v>271</v>
      </c>
      <c r="M13" s="218">
        <v>513055</v>
      </c>
    </row>
    <row r="14" spans="1:14" s="245" customFormat="1" ht="33.950000000000003" customHeight="1">
      <c r="A14" s="244">
        <v>2023</v>
      </c>
      <c r="B14" s="411">
        <v>29094</v>
      </c>
      <c r="C14" s="411">
        <v>133751051</v>
      </c>
      <c r="D14" s="411">
        <v>6159</v>
      </c>
      <c r="E14" s="411">
        <v>14813776</v>
      </c>
      <c r="F14" s="411">
        <v>2847</v>
      </c>
      <c r="G14" s="411">
        <v>31063211</v>
      </c>
      <c r="H14" s="411">
        <v>10396</v>
      </c>
      <c r="I14" s="411">
        <v>47624871</v>
      </c>
      <c r="J14" s="411">
        <v>3292</v>
      </c>
      <c r="K14" s="411">
        <v>20568770</v>
      </c>
      <c r="L14" s="411">
        <v>308</v>
      </c>
      <c r="M14" s="218">
        <v>679879</v>
      </c>
    </row>
    <row r="15" spans="1:14" s="695" customFormat="1" ht="33.950000000000003" customHeight="1">
      <c r="A15" s="511">
        <v>2024</v>
      </c>
      <c r="B15" s="693">
        <v>30848</v>
      </c>
      <c r="C15" s="693">
        <v>146932061</v>
      </c>
      <c r="D15" s="693">
        <v>5871</v>
      </c>
      <c r="E15" s="693">
        <v>14572849</v>
      </c>
      <c r="F15" s="693">
        <v>3369</v>
      </c>
      <c r="G15" s="693">
        <v>35364736</v>
      </c>
      <c r="H15" s="693">
        <v>11250</v>
      </c>
      <c r="I15" s="693">
        <v>51351840</v>
      </c>
      <c r="J15" s="693">
        <v>3583</v>
      </c>
      <c r="K15" s="693">
        <v>23636372</v>
      </c>
      <c r="L15" s="693">
        <v>350</v>
      </c>
      <c r="M15" s="694">
        <v>824469</v>
      </c>
    </row>
    <row r="16" spans="1:14" s="240" customFormat="1" ht="15.75" customHeight="1">
      <c r="A16" s="1012" t="s">
        <v>157</v>
      </c>
      <c r="B16" s="1052" t="s">
        <v>480</v>
      </c>
      <c r="C16" s="1053"/>
      <c r="D16" s="1053"/>
      <c r="E16" s="1053"/>
      <c r="F16" s="1053"/>
      <c r="G16" s="1054"/>
      <c r="H16" s="1051" t="s">
        <v>481</v>
      </c>
      <c r="I16" s="1061"/>
      <c r="J16" s="1061"/>
      <c r="K16" s="1061"/>
      <c r="L16" s="1061"/>
      <c r="M16" s="1062"/>
    </row>
    <row r="17" spans="1:17" s="240" customFormat="1" ht="30" customHeight="1">
      <c r="A17" s="1013"/>
      <c r="B17" s="1047" t="s">
        <v>482</v>
      </c>
      <c r="C17" s="1048"/>
      <c r="D17" s="1015" t="s">
        <v>483</v>
      </c>
      <c r="E17" s="1064"/>
      <c r="F17" s="1064"/>
      <c r="G17" s="1065"/>
      <c r="H17" s="1045" t="s">
        <v>484</v>
      </c>
      <c r="I17" s="1046"/>
      <c r="J17" s="1047" t="s">
        <v>485</v>
      </c>
      <c r="K17" s="1048"/>
      <c r="L17" s="1047" t="s">
        <v>486</v>
      </c>
      <c r="M17" s="1048"/>
      <c r="N17" s="246"/>
      <c r="Q17" s="247"/>
    </row>
    <row r="18" spans="1:17" s="240" customFormat="1" ht="30" customHeight="1">
      <c r="A18" s="1014"/>
      <c r="B18" s="360" t="s">
        <v>487</v>
      </c>
      <c r="C18" s="462" t="s">
        <v>488</v>
      </c>
      <c r="D18" s="1049" t="s">
        <v>487</v>
      </c>
      <c r="E18" s="1050"/>
      <c r="F18" s="1051" t="s">
        <v>488</v>
      </c>
      <c r="G18" s="1050"/>
      <c r="H18" s="360" t="s">
        <v>487</v>
      </c>
      <c r="I18" s="462" t="s">
        <v>488</v>
      </c>
      <c r="J18" s="360" t="s">
        <v>487</v>
      </c>
      <c r="K18" s="462" t="s">
        <v>488</v>
      </c>
      <c r="L18" s="360" t="s">
        <v>487</v>
      </c>
      <c r="M18" s="462" t="s">
        <v>488</v>
      </c>
    </row>
    <row r="19" spans="1:17" s="248" customFormat="1" ht="33.950000000000003" customHeight="1">
      <c r="A19" s="244">
        <v>2019</v>
      </c>
      <c r="B19" s="411">
        <v>374</v>
      </c>
      <c r="C19" s="411">
        <v>1696334</v>
      </c>
      <c r="D19" s="1044">
        <v>3817</v>
      </c>
      <c r="E19" s="1044"/>
      <c r="F19" s="1044">
        <v>9321056</v>
      </c>
      <c r="G19" s="1044"/>
      <c r="H19" s="411">
        <v>19</v>
      </c>
      <c r="I19" s="411">
        <v>245104</v>
      </c>
      <c r="J19" s="411">
        <v>642</v>
      </c>
      <c r="K19" s="411">
        <v>2368876</v>
      </c>
      <c r="L19" s="411">
        <v>91</v>
      </c>
      <c r="M19" s="218">
        <v>229427</v>
      </c>
    </row>
    <row r="20" spans="1:17" s="248" customFormat="1" ht="33.950000000000003" customHeight="1">
      <c r="A20" s="244">
        <v>2020</v>
      </c>
      <c r="B20" s="411">
        <v>351</v>
      </c>
      <c r="C20" s="411">
        <v>1594499</v>
      </c>
      <c r="D20" s="1044">
        <v>4038</v>
      </c>
      <c r="E20" s="1044"/>
      <c r="F20" s="1044">
        <v>10006505</v>
      </c>
      <c r="G20" s="1044"/>
      <c r="H20" s="411">
        <v>10</v>
      </c>
      <c r="I20" s="411">
        <v>188068</v>
      </c>
      <c r="J20" s="411">
        <v>836</v>
      </c>
      <c r="K20" s="411">
        <v>3112875</v>
      </c>
      <c r="L20" s="411">
        <v>141</v>
      </c>
      <c r="M20" s="218">
        <v>277078</v>
      </c>
    </row>
    <row r="21" spans="1:17" s="248" customFormat="1" ht="33.950000000000003" customHeight="1">
      <c r="A21" s="244">
        <v>2021</v>
      </c>
      <c r="B21" s="411">
        <v>342</v>
      </c>
      <c r="C21" s="411">
        <v>1559686</v>
      </c>
      <c r="D21" s="1044">
        <v>4296</v>
      </c>
      <c r="E21" s="1044"/>
      <c r="F21" s="1044">
        <v>10736424</v>
      </c>
      <c r="G21" s="1044"/>
      <c r="H21" s="411">
        <v>11</v>
      </c>
      <c r="I21" s="411">
        <v>143050</v>
      </c>
      <c r="J21" s="411">
        <v>842</v>
      </c>
      <c r="K21" s="411">
        <v>2984889</v>
      </c>
      <c r="L21" s="411">
        <v>124</v>
      </c>
      <c r="M21" s="218">
        <v>242346</v>
      </c>
    </row>
    <row r="22" spans="1:17" s="248" customFormat="1" ht="33.950000000000003" customHeight="1">
      <c r="A22" s="244">
        <v>2022</v>
      </c>
      <c r="B22" s="411">
        <v>323</v>
      </c>
      <c r="C22" s="411">
        <v>1502765</v>
      </c>
      <c r="D22" s="1044">
        <v>4560</v>
      </c>
      <c r="E22" s="1044"/>
      <c r="F22" s="1044">
        <v>11767846</v>
      </c>
      <c r="G22" s="1044"/>
      <c r="H22" s="411">
        <v>8</v>
      </c>
      <c r="I22" s="411">
        <v>142408</v>
      </c>
      <c r="J22" s="411">
        <v>874</v>
      </c>
      <c r="K22" s="411">
        <v>3402972</v>
      </c>
      <c r="L22" s="411">
        <v>117</v>
      </c>
      <c r="M22" s="218">
        <v>315791</v>
      </c>
    </row>
    <row r="23" spans="1:17" s="248" customFormat="1" ht="33.950000000000003" customHeight="1">
      <c r="A23" s="244">
        <v>2023</v>
      </c>
      <c r="B23" s="411">
        <v>317</v>
      </c>
      <c r="C23" s="411">
        <v>1587663</v>
      </c>
      <c r="D23" s="1044">
        <v>4831</v>
      </c>
      <c r="E23" s="1044"/>
      <c r="F23" s="1044">
        <v>13217527</v>
      </c>
      <c r="G23" s="1044"/>
      <c r="H23" s="411">
        <v>13</v>
      </c>
      <c r="I23" s="411">
        <v>206951</v>
      </c>
      <c r="J23" s="411">
        <v>801</v>
      </c>
      <c r="K23" s="411">
        <v>3600458</v>
      </c>
      <c r="L23" s="411">
        <v>130</v>
      </c>
      <c r="M23" s="218">
        <v>387945</v>
      </c>
    </row>
    <row r="24" spans="1:17" s="698" customFormat="1" ht="33.950000000000003" customHeight="1">
      <c r="A24" s="512">
        <v>2024</v>
      </c>
      <c r="B24" s="696">
        <v>306</v>
      </c>
      <c r="C24" s="696">
        <v>1559137</v>
      </c>
      <c r="D24" s="1043">
        <v>5086</v>
      </c>
      <c r="E24" s="1043"/>
      <c r="F24" s="1043">
        <v>14589023</v>
      </c>
      <c r="G24" s="1043"/>
      <c r="H24" s="696">
        <v>11</v>
      </c>
      <c r="I24" s="696">
        <v>190664</v>
      </c>
      <c r="J24" s="696">
        <v>867</v>
      </c>
      <c r="K24" s="696">
        <v>4419651</v>
      </c>
      <c r="L24" s="696">
        <v>155</v>
      </c>
      <c r="M24" s="697">
        <v>423321</v>
      </c>
    </row>
    <row r="25" spans="1:17" ht="15" customHeight="1">
      <c r="A25" s="212" t="s">
        <v>489</v>
      </c>
      <c r="B25" s="221"/>
      <c r="C25" s="221"/>
      <c r="D25" s="221"/>
      <c r="E25" s="233"/>
      <c r="F25" s="234"/>
      <c r="G25" s="233"/>
      <c r="H25" s="234"/>
      <c r="I25" s="233"/>
      <c r="J25" s="234"/>
      <c r="K25" s="233"/>
      <c r="L25" s="234"/>
      <c r="M25" s="233"/>
    </row>
    <row r="26" spans="1:17" s="217" customFormat="1" ht="15" customHeight="1">
      <c r="A26" s="212" t="s">
        <v>490</v>
      </c>
      <c r="B26" s="249"/>
      <c r="C26" s="250"/>
      <c r="D26" s="249"/>
      <c r="E26" s="250"/>
      <c r="F26" s="249"/>
      <c r="G26" s="250"/>
      <c r="H26" s="249"/>
      <c r="I26" s="250"/>
      <c r="J26" s="249"/>
      <c r="K26" s="250"/>
      <c r="L26" s="249"/>
      <c r="M26" s="250"/>
    </row>
  </sheetData>
  <mergeCells count="33">
    <mergeCell ref="A16:A18"/>
    <mergeCell ref="B16:G16"/>
    <mergeCell ref="A3:M3"/>
    <mergeCell ref="A4:M4"/>
    <mergeCell ref="A6:A9"/>
    <mergeCell ref="B6:C8"/>
    <mergeCell ref="D6:M6"/>
    <mergeCell ref="D7:M7"/>
    <mergeCell ref="D8:E8"/>
    <mergeCell ref="F8:G8"/>
    <mergeCell ref="H8:I8"/>
    <mergeCell ref="J8:K8"/>
    <mergeCell ref="L8:M8"/>
    <mergeCell ref="H16:M16"/>
    <mergeCell ref="B17:C17"/>
    <mergeCell ref="D17:G17"/>
    <mergeCell ref="H17:I17"/>
    <mergeCell ref="J17:K17"/>
    <mergeCell ref="L17:M17"/>
    <mergeCell ref="D18:E18"/>
    <mergeCell ref="F18:G18"/>
    <mergeCell ref="D24:E24"/>
    <mergeCell ref="F19:G19"/>
    <mergeCell ref="F20:G20"/>
    <mergeCell ref="F21:G21"/>
    <mergeCell ref="F22:G22"/>
    <mergeCell ref="F24:G24"/>
    <mergeCell ref="D19:E19"/>
    <mergeCell ref="D20:E20"/>
    <mergeCell ref="D21:E21"/>
    <mergeCell ref="D22:E22"/>
    <mergeCell ref="D23:E23"/>
    <mergeCell ref="F23:G23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1"/>
  <sheetViews>
    <sheetView view="pageBreakPreview" zoomScaleNormal="55" zoomScaleSheetLayoutView="100" workbookViewId="0">
      <selection activeCell="D36" sqref="D36"/>
    </sheetView>
  </sheetViews>
  <sheetFormatPr defaultRowHeight="14.25"/>
  <cols>
    <col min="1" max="1" width="10.625" customWidth="1"/>
    <col min="2" max="3" width="18.625" customWidth="1"/>
    <col min="4" max="4" width="17.125" customWidth="1"/>
    <col min="5" max="5" width="18.5" customWidth="1"/>
    <col min="257" max="257" width="10.625" customWidth="1"/>
    <col min="258" max="259" width="18.625" customWidth="1"/>
    <col min="260" max="260" width="17.125" customWidth="1"/>
    <col min="261" max="261" width="20.625" customWidth="1"/>
    <col min="513" max="513" width="10.625" customWidth="1"/>
    <col min="514" max="515" width="18.625" customWidth="1"/>
    <col min="516" max="516" width="17.125" customWidth="1"/>
    <col min="517" max="517" width="20.625" customWidth="1"/>
    <col min="769" max="769" width="10.625" customWidth="1"/>
    <col min="770" max="771" width="18.625" customWidth="1"/>
    <col min="772" max="772" width="17.125" customWidth="1"/>
    <col min="773" max="773" width="20.625" customWidth="1"/>
    <col min="1025" max="1025" width="10.625" customWidth="1"/>
    <col min="1026" max="1027" width="18.625" customWidth="1"/>
    <col min="1028" max="1028" width="17.125" customWidth="1"/>
    <col min="1029" max="1029" width="20.625" customWidth="1"/>
    <col min="1281" max="1281" width="10.625" customWidth="1"/>
    <col min="1282" max="1283" width="18.625" customWidth="1"/>
    <col min="1284" max="1284" width="17.125" customWidth="1"/>
    <col min="1285" max="1285" width="20.625" customWidth="1"/>
    <col min="1537" max="1537" width="10.625" customWidth="1"/>
    <col min="1538" max="1539" width="18.625" customWidth="1"/>
    <col min="1540" max="1540" width="17.125" customWidth="1"/>
    <col min="1541" max="1541" width="20.625" customWidth="1"/>
    <col min="1793" max="1793" width="10.625" customWidth="1"/>
    <col min="1794" max="1795" width="18.625" customWidth="1"/>
    <col min="1796" max="1796" width="17.125" customWidth="1"/>
    <col min="1797" max="1797" width="20.625" customWidth="1"/>
    <col min="2049" max="2049" width="10.625" customWidth="1"/>
    <col min="2050" max="2051" width="18.625" customWidth="1"/>
    <col min="2052" max="2052" width="17.125" customWidth="1"/>
    <col min="2053" max="2053" width="20.625" customWidth="1"/>
    <col min="2305" max="2305" width="10.625" customWidth="1"/>
    <col min="2306" max="2307" width="18.625" customWidth="1"/>
    <col min="2308" max="2308" width="17.125" customWidth="1"/>
    <col min="2309" max="2309" width="20.625" customWidth="1"/>
    <col min="2561" max="2561" width="10.625" customWidth="1"/>
    <col min="2562" max="2563" width="18.625" customWidth="1"/>
    <col min="2564" max="2564" width="17.125" customWidth="1"/>
    <col min="2565" max="2565" width="20.625" customWidth="1"/>
    <col min="2817" max="2817" width="10.625" customWidth="1"/>
    <col min="2818" max="2819" width="18.625" customWidth="1"/>
    <col min="2820" max="2820" width="17.125" customWidth="1"/>
    <col min="2821" max="2821" width="20.625" customWidth="1"/>
    <col min="3073" max="3073" width="10.625" customWidth="1"/>
    <col min="3074" max="3075" width="18.625" customWidth="1"/>
    <col min="3076" max="3076" width="17.125" customWidth="1"/>
    <col min="3077" max="3077" width="20.625" customWidth="1"/>
    <col min="3329" max="3329" width="10.625" customWidth="1"/>
    <col min="3330" max="3331" width="18.625" customWidth="1"/>
    <col min="3332" max="3332" width="17.125" customWidth="1"/>
    <col min="3333" max="3333" width="20.625" customWidth="1"/>
    <col min="3585" max="3585" width="10.625" customWidth="1"/>
    <col min="3586" max="3587" width="18.625" customWidth="1"/>
    <col min="3588" max="3588" width="17.125" customWidth="1"/>
    <col min="3589" max="3589" width="20.625" customWidth="1"/>
    <col min="3841" max="3841" width="10.625" customWidth="1"/>
    <col min="3842" max="3843" width="18.625" customWidth="1"/>
    <col min="3844" max="3844" width="17.125" customWidth="1"/>
    <col min="3845" max="3845" width="20.625" customWidth="1"/>
    <col min="4097" max="4097" width="10.625" customWidth="1"/>
    <col min="4098" max="4099" width="18.625" customWidth="1"/>
    <col min="4100" max="4100" width="17.125" customWidth="1"/>
    <col min="4101" max="4101" width="20.625" customWidth="1"/>
    <col min="4353" max="4353" width="10.625" customWidth="1"/>
    <col min="4354" max="4355" width="18.625" customWidth="1"/>
    <col min="4356" max="4356" width="17.125" customWidth="1"/>
    <col min="4357" max="4357" width="20.625" customWidth="1"/>
    <col min="4609" max="4609" width="10.625" customWidth="1"/>
    <col min="4610" max="4611" width="18.625" customWidth="1"/>
    <col min="4612" max="4612" width="17.125" customWidth="1"/>
    <col min="4613" max="4613" width="20.625" customWidth="1"/>
    <col min="4865" max="4865" width="10.625" customWidth="1"/>
    <col min="4866" max="4867" width="18.625" customWidth="1"/>
    <col min="4868" max="4868" width="17.125" customWidth="1"/>
    <col min="4869" max="4869" width="20.625" customWidth="1"/>
    <col min="5121" max="5121" width="10.625" customWidth="1"/>
    <col min="5122" max="5123" width="18.625" customWidth="1"/>
    <col min="5124" max="5124" width="17.125" customWidth="1"/>
    <col min="5125" max="5125" width="20.625" customWidth="1"/>
    <col min="5377" max="5377" width="10.625" customWidth="1"/>
    <col min="5378" max="5379" width="18.625" customWidth="1"/>
    <col min="5380" max="5380" width="17.125" customWidth="1"/>
    <col min="5381" max="5381" width="20.625" customWidth="1"/>
    <col min="5633" max="5633" width="10.625" customWidth="1"/>
    <col min="5634" max="5635" width="18.625" customWidth="1"/>
    <col min="5636" max="5636" width="17.125" customWidth="1"/>
    <col min="5637" max="5637" width="20.625" customWidth="1"/>
    <col min="5889" max="5889" width="10.625" customWidth="1"/>
    <col min="5890" max="5891" width="18.625" customWidth="1"/>
    <col min="5892" max="5892" width="17.125" customWidth="1"/>
    <col min="5893" max="5893" width="20.625" customWidth="1"/>
    <col min="6145" max="6145" width="10.625" customWidth="1"/>
    <col min="6146" max="6147" width="18.625" customWidth="1"/>
    <col min="6148" max="6148" width="17.125" customWidth="1"/>
    <col min="6149" max="6149" width="20.625" customWidth="1"/>
    <col min="6401" max="6401" width="10.625" customWidth="1"/>
    <col min="6402" max="6403" width="18.625" customWidth="1"/>
    <col min="6404" max="6404" width="17.125" customWidth="1"/>
    <col min="6405" max="6405" width="20.625" customWidth="1"/>
    <col min="6657" max="6657" width="10.625" customWidth="1"/>
    <col min="6658" max="6659" width="18.625" customWidth="1"/>
    <col min="6660" max="6660" width="17.125" customWidth="1"/>
    <col min="6661" max="6661" width="20.625" customWidth="1"/>
    <col min="6913" max="6913" width="10.625" customWidth="1"/>
    <col min="6914" max="6915" width="18.625" customWidth="1"/>
    <col min="6916" max="6916" width="17.125" customWidth="1"/>
    <col min="6917" max="6917" width="20.625" customWidth="1"/>
    <col min="7169" max="7169" width="10.625" customWidth="1"/>
    <col min="7170" max="7171" width="18.625" customWidth="1"/>
    <col min="7172" max="7172" width="17.125" customWidth="1"/>
    <col min="7173" max="7173" width="20.625" customWidth="1"/>
    <col min="7425" max="7425" width="10.625" customWidth="1"/>
    <col min="7426" max="7427" width="18.625" customWidth="1"/>
    <col min="7428" max="7428" width="17.125" customWidth="1"/>
    <col min="7429" max="7429" width="20.625" customWidth="1"/>
    <col min="7681" max="7681" width="10.625" customWidth="1"/>
    <col min="7682" max="7683" width="18.625" customWidth="1"/>
    <col min="7684" max="7684" width="17.125" customWidth="1"/>
    <col min="7685" max="7685" width="20.625" customWidth="1"/>
    <col min="7937" max="7937" width="10.625" customWidth="1"/>
    <col min="7938" max="7939" width="18.625" customWidth="1"/>
    <col min="7940" max="7940" width="17.125" customWidth="1"/>
    <col min="7941" max="7941" width="20.625" customWidth="1"/>
    <col min="8193" max="8193" width="10.625" customWidth="1"/>
    <col min="8194" max="8195" width="18.625" customWidth="1"/>
    <col min="8196" max="8196" width="17.125" customWidth="1"/>
    <col min="8197" max="8197" width="20.625" customWidth="1"/>
    <col min="8449" max="8449" width="10.625" customWidth="1"/>
    <col min="8450" max="8451" width="18.625" customWidth="1"/>
    <col min="8452" max="8452" width="17.125" customWidth="1"/>
    <col min="8453" max="8453" width="20.625" customWidth="1"/>
    <col min="8705" max="8705" width="10.625" customWidth="1"/>
    <col min="8706" max="8707" width="18.625" customWidth="1"/>
    <col min="8708" max="8708" width="17.125" customWidth="1"/>
    <col min="8709" max="8709" width="20.625" customWidth="1"/>
    <col min="8961" max="8961" width="10.625" customWidth="1"/>
    <col min="8962" max="8963" width="18.625" customWidth="1"/>
    <col min="8964" max="8964" width="17.125" customWidth="1"/>
    <col min="8965" max="8965" width="20.625" customWidth="1"/>
    <col min="9217" max="9217" width="10.625" customWidth="1"/>
    <col min="9218" max="9219" width="18.625" customWidth="1"/>
    <col min="9220" max="9220" width="17.125" customWidth="1"/>
    <col min="9221" max="9221" width="20.625" customWidth="1"/>
    <col min="9473" max="9473" width="10.625" customWidth="1"/>
    <col min="9474" max="9475" width="18.625" customWidth="1"/>
    <col min="9476" max="9476" width="17.125" customWidth="1"/>
    <col min="9477" max="9477" width="20.625" customWidth="1"/>
    <col min="9729" max="9729" width="10.625" customWidth="1"/>
    <col min="9730" max="9731" width="18.625" customWidth="1"/>
    <col min="9732" max="9732" width="17.125" customWidth="1"/>
    <col min="9733" max="9733" width="20.625" customWidth="1"/>
    <col min="9985" max="9985" width="10.625" customWidth="1"/>
    <col min="9986" max="9987" width="18.625" customWidth="1"/>
    <col min="9988" max="9988" width="17.125" customWidth="1"/>
    <col min="9989" max="9989" width="20.625" customWidth="1"/>
    <col min="10241" max="10241" width="10.625" customWidth="1"/>
    <col min="10242" max="10243" width="18.625" customWidth="1"/>
    <col min="10244" max="10244" width="17.125" customWidth="1"/>
    <col min="10245" max="10245" width="20.625" customWidth="1"/>
    <col min="10497" max="10497" width="10.625" customWidth="1"/>
    <col min="10498" max="10499" width="18.625" customWidth="1"/>
    <col min="10500" max="10500" width="17.125" customWidth="1"/>
    <col min="10501" max="10501" width="20.625" customWidth="1"/>
    <col min="10753" max="10753" width="10.625" customWidth="1"/>
    <col min="10754" max="10755" width="18.625" customWidth="1"/>
    <col min="10756" max="10756" width="17.125" customWidth="1"/>
    <col min="10757" max="10757" width="20.625" customWidth="1"/>
    <col min="11009" max="11009" width="10.625" customWidth="1"/>
    <col min="11010" max="11011" width="18.625" customWidth="1"/>
    <col min="11012" max="11012" width="17.125" customWidth="1"/>
    <col min="11013" max="11013" width="20.625" customWidth="1"/>
    <col min="11265" max="11265" width="10.625" customWidth="1"/>
    <col min="11266" max="11267" width="18.625" customWidth="1"/>
    <col min="11268" max="11268" width="17.125" customWidth="1"/>
    <col min="11269" max="11269" width="20.625" customWidth="1"/>
    <col min="11521" max="11521" width="10.625" customWidth="1"/>
    <col min="11522" max="11523" width="18.625" customWidth="1"/>
    <col min="11524" max="11524" width="17.125" customWidth="1"/>
    <col min="11525" max="11525" width="20.625" customWidth="1"/>
    <col min="11777" max="11777" width="10.625" customWidth="1"/>
    <col min="11778" max="11779" width="18.625" customWidth="1"/>
    <col min="11780" max="11780" width="17.125" customWidth="1"/>
    <col min="11781" max="11781" width="20.625" customWidth="1"/>
    <col min="12033" max="12033" width="10.625" customWidth="1"/>
    <col min="12034" max="12035" width="18.625" customWidth="1"/>
    <col min="12036" max="12036" width="17.125" customWidth="1"/>
    <col min="12037" max="12037" width="20.625" customWidth="1"/>
    <col min="12289" max="12289" width="10.625" customWidth="1"/>
    <col min="12290" max="12291" width="18.625" customWidth="1"/>
    <col min="12292" max="12292" width="17.125" customWidth="1"/>
    <col min="12293" max="12293" width="20.625" customWidth="1"/>
    <col min="12545" max="12545" width="10.625" customWidth="1"/>
    <col min="12546" max="12547" width="18.625" customWidth="1"/>
    <col min="12548" max="12548" width="17.125" customWidth="1"/>
    <col min="12549" max="12549" width="20.625" customWidth="1"/>
    <col min="12801" max="12801" width="10.625" customWidth="1"/>
    <col min="12802" max="12803" width="18.625" customWidth="1"/>
    <col min="12804" max="12804" width="17.125" customWidth="1"/>
    <col min="12805" max="12805" width="20.625" customWidth="1"/>
    <col min="13057" max="13057" width="10.625" customWidth="1"/>
    <col min="13058" max="13059" width="18.625" customWidth="1"/>
    <col min="13060" max="13060" width="17.125" customWidth="1"/>
    <col min="13061" max="13061" width="20.625" customWidth="1"/>
    <col min="13313" max="13313" width="10.625" customWidth="1"/>
    <col min="13314" max="13315" width="18.625" customWidth="1"/>
    <col min="13316" max="13316" width="17.125" customWidth="1"/>
    <col min="13317" max="13317" width="20.625" customWidth="1"/>
    <col min="13569" max="13569" width="10.625" customWidth="1"/>
    <col min="13570" max="13571" width="18.625" customWidth="1"/>
    <col min="13572" max="13572" width="17.125" customWidth="1"/>
    <col min="13573" max="13573" width="20.625" customWidth="1"/>
    <col min="13825" max="13825" width="10.625" customWidth="1"/>
    <col min="13826" max="13827" width="18.625" customWidth="1"/>
    <col min="13828" max="13828" width="17.125" customWidth="1"/>
    <col min="13829" max="13829" width="20.625" customWidth="1"/>
    <col min="14081" max="14081" width="10.625" customWidth="1"/>
    <col min="14082" max="14083" width="18.625" customWidth="1"/>
    <col min="14084" max="14084" width="17.125" customWidth="1"/>
    <col min="14085" max="14085" width="20.625" customWidth="1"/>
    <col min="14337" max="14337" width="10.625" customWidth="1"/>
    <col min="14338" max="14339" width="18.625" customWidth="1"/>
    <col min="14340" max="14340" width="17.125" customWidth="1"/>
    <col min="14341" max="14341" width="20.625" customWidth="1"/>
    <col min="14593" max="14593" width="10.625" customWidth="1"/>
    <col min="14594" max="14595" width="18.625" customWidth="1"/>
    <col min="14596" max="14596" width="17.125" customWidth="1"/>
    <col min="14597" max="14597" width="20.625" customWidth="1"/>
    <col min="14849" max="14849" width="10.625" customWidth="1"/>
    <col min="14850" max="14851" width="18.625" customWidth="1"/>
    <col min="14852" max="14852" width="17.125" customWidth="1"/>
    <col min="14853" max="14853" width="20.625" customWidth="1"/>
    <col min="15105" max="15105" width="10.625" customWidth="1"/>
    <col min="15106" max="15107" width="18.625" customWidth="1"/>
    <col min="15108" max="15108" width="17.125" customWidth="1"/>
    <col min="15109" max="15109" width="20.625" customWidth="1"/>
    <col min="15361" max="15361" width="10.625" customWidth="1"/>
    <col min="15362" max="15363" width="18.625" customWidth="1"/>
    <col min="15364" max="15364" width="17.125" customWidth="1"/>
    <col min="15365" max="15365" width="20.625" customWidth="1"/>
    <col min="15617" max="15617" width="10.625" customWidth="1"/>
    <col min="15618" max="15619" width="18.625" customWidth="1"/>
    <col min="15620" max="15620" width="17.125" customWidth="1"/>
    <col min="15621" max="15621" width="20.625" customWidth="1"/>
    <col min="15873" max="15873" width="10.625" customWidth="1"/>
    <col min="15874" max="15875" width="18.625" customWidth="1"/>
    <col min="15876" max="15876" width="17.125" customWidth="1"/>
    <col min="15877" max="15877" width="20.625" customWidth="1"/>
    <col min="16129" max="16129" width="10.625" customWidth="1"/>
    <col min="16130" max="16131" width="18.625" customWidth="1"/>
    <col min="16132" max="16132" width="17.125" customWidth="1"/>
    <col min="16133" max="16133" width="20.625" customWidth="1"/>
  </cols>
  <sheetData>
    <row r="1" spans="1:6" ht="5.0999999999999996" customHeight="1">
      <c r="A1" s="14"/>
      <c r="B1" s="14"/>
      <c r="C1" s="14"/>
      <c r="D1" s="14"/>
      <c r="E1" s="14"/>
    </row>
    <row r="2" spans="1:6" ht="50.1" customHeight="1">
      <c r="A2" s="14"/>
      <c r="B2" s="14"/>
      <c r="C2" s="14"/>
      <c r="D2" s="14"/>
      <c r="E2" s="14"/>
    </row>
    <row r="3" spans="1:6" s="127" customFormat="1" ht="21" customHeight="1">
      <c r="A3" s="773" t="s">
        <v>491</v>
      </c>
      <c r="B3" s="773"/>
      <c r="C3" s="773"/>
      <c r="D3" s="773"/>
      <c r="E3" s="773"/>
    </row>
    <row r="4" spans="1:6" s="127" customFormat="1" ht="20.100000000000001" customHeight="1">
      <c r="A4" s="776" t="s">
        <v>492</v>
      </c>
      <c r="B4" s="776"/>
      <c r="C4" s="776"/>
      <c r="D4" s="776"/>
      <c r="E4" s="776"/>
    </row>
    <row r="5" spans="1:6" s="128" customFormat="1" ht="20.100000000000001" customHeight="1">
      <c r="A5" s="251" t="s">
        <v>444</v>
      </c>
      <c r="B5" s="252"/>
      <c r="C5" s="252"/>
      <c r="D5" s="1068" t="s">
        <v>493</v>
      </c>
      <c r="E5" s="1068"/>
      <c r="F5" s="4"/>
    </row>
    <row r="6" spans="1:6" s="128" customFormat="1" ht="38.1" customHeight="1">
      <c r="A6" s="865" t="s">
        <v>494</v>
      </c>
      <c r="B6" s="458" t="s">
        <v>328</v>
      </c>
      <c r="C6" s="923" t="s">
        <v>495</v>
      </c>
      <c r="D6" s="769"/>
      <c r="E6" s="253" t="s">
        <v>496</v>
      </c>
    </row>
    <row r="7" spans="1:6" s="128" customFormat="1" ht="38.1" customHeight="1">
      <c r="A7" s="922"/>
      <c r="B7" s="275" t="s">
        <v>497</v>
      </c>
      <c r="C7" s="254" t="s">
        <v>497</v>
      </c>
      <c r="D7" s="137" t="s">
        <v>498</v>
      </c>
      <c r="E7" s="254" t="s">
        <v>247</v>
      </c>
    </row>
    <row r="8" spans="1:6" s="134" customFormat="1" ht="38.1" customHeight="1">
      <c r="A8" s="50">
        <v>2019</v>
      </c>
      <c r="B8" s="403">
        <f>C8+E8+D16</f>
        <v>206</v>
      </c>
      <c r="C8" s="403">
        <v>4</v>
      </c>
      <c r="D8" s="403">
        <v>1214551</v>
      </c>
      <c r="E8" s="406">
        <v>191</v>
      </c>
    </row>
    <row r="9" spans="1:6" s="134" customFormat="1" ht="38.1" customHeight="1">
      <c r="A9" s="50">
        <v>2020</v>
      </c>
      <c r="B9" s="403">
        <v>203</v>
      </c>
      <c r="C9" s="403">
        <v>4</v>
      </c>
      <c r="D9" s="403">
        <v>584000</v>
      </c>
      <c r="E9" s="406">
        <v>189</v>
      </c>
    </row>
    <row r="10" spans="1:6" s="134" customFormat="1" ht="38.1" customHeight="1">
      <c r="A10" s="50">
        <v>2021</v>
      </c>
      <c r="B10" s="403">
        <v>211</v>
      </c>
      <c r="C10" s="403">
        <v>4</v>
      </c>
      <c r="D10" s="403">
        <v>1214552</v>
      </c>
      <c r="E10" s="406">
        <v>197</v>
      </c>
    </row>
    <row r="11" spans="1:6" s="134" customFormat="1" ht="38.1" customHeight="1">
      <c r="A11" s="50">
        <v>2022</v>
      </c>
      <c r="B11" s="403">
        <v>214</v>
      </c>
      <c r="C11" s="403">
        <v>4</v>
      </c>
      <c r="D11" s="403">
        <v>1214553</v>
      </c>
      <c r="E11" s="406">
        <v>201</v>
      </c>
    </row>
    <row r="12" spans="1:6" s="134" customFormat="1" ht="38.1" customHeight="1">
      <c r="A12" s="50">
        <v>2023</v>
      </c>
      <c r="B12" s="403">
        <v>212</v>
      </c>
      <c r="C12" s="403">
        <v>4</v>
      </c>
      <c r="D12" s="403">
        <v>617500</v>
      </c>
      <c r="E12" s="406">
        <v>201</v>
      </c>
    </row>
    <row r="13" spans="1:6" s="136" customFormat="1" ht="38.1" customHeight="1">
      <c r="A13" s="62">
        <v>2024</v>
      </c>
      <c r="B13" s="615">
        <v>211</v>
      </c>
      <c r="C13" s="615">
        <v>4</v>
      </c>
      <c r="D13" s="615">
        <v>528000</v>
      </c>
      <c r="E13" s="616">
        <v>201</v>
      </c>
    </row>
    <row r="14" spans="1:6" s="134" customFormat="1" ht="38.1" customHeight="1">
      <c r="A14" s="865" t="s">
        <v>494</v>
      </c>
      <c r="B14" s="1069" t="s">
        <v>496</v>
      </c>
      <c r="C14" s="1070"/>
      <c r="D14" s="255" t="s">
        <v>499</v>
      </c>
      <c r="E14" s="255" t="s">
        <v>500</v>
      </c>
    </row>
    <row r="15" spans="1:6" s="134" customFormat="1" ht="38.1" customHeight="1">
      <c r="A15" s="922"/>
      <c r="B15" s="256" t="s">
        <v>501</v>
      </c>
      <c r="C15" s="257" t="s">
        <v>502</v>
      </c>
      <c r="D15" s="258" t="s">
        <v>503</v>
      </c>
      <c r="E15" s="258" t="s">
        <v>503</v>
      </c>
    </row>
    <row r="16" spans="1:6" s="134" customFormat="1" ht="38.1" customHeight="1">
      <c r="A16" s="50">
        <v>2019</v>
      </c>
      <c r="B16" s="403">
        <v>191</v>
      </c>
      <c r="C16" s="403" t="s">
        <v>784</v>
      </c>
      <c r="D16" s="403">
        <v>11</v>
      </c>
      <c r="E16" s="406" t="s">
        <v>784</v>
      </c>
    </row>
    <row r="17" spans="1:5" s="136" customFormat="1" ht="38.1" customHeight="1">
      <c r="A17" s="50">
        <v>2020</v>
      </c>
      <c r="B17" s="403">
        <v>189</v>
      </c>
      <c r="C17" s="403" t="s">
        <v>23</v>
      </c>
      <c r="D17" s="403">
        <v>10</v>
      </c>
      <c r="E17" s="406" t="s">
        <v>23</v>
      </c>
    </row>
    <row r="18" spans="1:5" s="136" customFormat="1" ht="38.1" customHeight="1">
      <c r="A18" s="50">
        <v>2021</v>
      </c>
      <c r="B18" s="403">
        <v>197</v>
      </c>
      <c r="C18" s="403" t="s">
        <v>784</v>
      </c>
      <c r="D18" s="403">
        <v>10</v>
      </c>
      <c r="E18" s="406" t="s">
        <v>784</v>
      </c>
    </row>
    <row r="19" spans="1:5" s="134" customFormat="1" ht="38.1" customHeight="1">
      <c r="A19" s="50">
        <v>2022</v>
      </c>
      <c r="B19" s="403">
        <v>201</v>
      </c>
      <c r="C19" s="403" t="s">
        <v>784</v>
      </c>
      <c r="D19" s="403">
        <v>9</v>
      </c>
      <c r="E19" s="406" t="s">
        <v>784</v>
      </c>
    </row>
    <row r="20" spans="1:5" s="134" customFormat="1" ht="38.1" customHeight="1">
      <c r="A20" s="50">
        <v>2023</v>
      </c>
      <c r="B20" s="403">
        <v>201</v>
      </c>
      <c r="C20" s="403" t="s">
        <v>784</v>
      </c>
      <c r="D20" s="403">
        <v>7</v>
      </c>
      <c r="E20" s="406" t="s">
        <v>784</v>
      </c>
    </row>
    <row r="21" spans="1:5" s="136" customFormat="1" ht="38.1" customHeight="1">
      <c r="A21" s="135">
        <v>2024</v>
      </c>
      <c r="B21" s="617">
        <v>201</v>
      </c>
      <c r="C21" s="617" t="s">
        <v>784</v>
      </c>
      <c r="D21" s="617">
        <v>6</v>
      </c>
      <c r="E21" s="618" t="s">
        <v>784</v>
      </c>
    </row>
    <row r="22" spans="1:5" ht="15" customHeight="1">
      <c r="A22" s="1066" t="s">
        <v>504</v>
      </c>
      <c r="B22" s="1066"/>
      <c r="C22" s="14"/>
      <c r="D22" s="1067"/>
      <c r="E22" s="1067"/>
    </row>
    <row r="23" spans="1:5" ht="14.25" customHeight="1"/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</sheetData>
  <mergeCells count="9">
    <mergeCell ref="A22:B22"/>
    <mergeCell ref="D22:E22"/>
    <mergeCell ref="A3:E3"/>
    <mergeCell ref="A4:E4"/>
    <mergeCell ref="D5:E5"/>
    <mergeCell ref="A6:A7"/>
    <mergeCell ref="C6:D6"/>
    <mergeCell ref="A14:A15"/>
    <mergeCell ref="B14:C14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4"/>
  <sheetViews>
    <sheetView view="pageBreakPreview" zoomScaleSheetLayoutView="100" workbookViewId="0">
      <selection activeCell="D36" sqref="D36"/>
    </sheetView>
  </sheetViews>
  <sheetFormatPr defaultRowHeight="14.25"/>
  <cols>
    <col min="1" max="1" width="8.5" customWidth="1"/>
    <col min="2" max="9" width="9.25" customWidth="1"/>
    <col min="255" max="255" width="7.75" customWidth="1"/>
    <col min="256" max="256" width="9.625" customWidth="1"/>
    <col min="257" max="258" width="7.875" customWidth="1"/>
    <col min="259" max="259" width="7.125" customWidth="1"/>
    <col min="260" max="260" width="5" customWidth="1"/>
    <col min="261" max="261" width="10.25" customWidth="1"/>
    <col min="262" max="263" width="7.875" customWidth="1"/>
    <col min="264" max="265" width="7.125" customWidth="1"/>
    <col min="511" max="511" width="7.75" customWidth="1"/>
    <col min="512" max="512" width="9.625" customWidth="1"/>
    <col min="513" max="514" width="7.875" customWidth="1"/>
    <col min="515" max="515" width="7.125" customWidth="1"/>
    <col min="516" max="516" width="5" customWidth="1"/>
    <col min="517" max="517" width="10.25" customWidth="1"/>
    <col min="518" max="519" width="7.875" customWidth="1"/>
    <col min="520" max="521" width="7.125" customWidth="1"/>
    <col min="767" max="767" width="7.75" customWidth="1"/>
    <col min="768" max="768" width="9.625" customWidth="1"/>
    <col min="769" max="770" width="7.875" customWidth="1"/>
    <col min="771" max="771" width="7.125" customWidth="1"/>
    <col min="772" max="772" width="5" customWidth="1"/>
    <col min="773" max="773" width="10.25" customWidth="1"/>
    <col min="774" max="775" width="7.875" customWidth="1"/>
    <col min="776" max="777" width="7.125" customWidth="1"/>
    <col min="1023" max="1023" width="7.75" customWidth="1"/>
    <col min="1024" max="1024" width="9.625" customWidth="1"/>
    <col min="1025" max="1026" width="7.875" customWidth="1"/>
    <col min="1027" max="1027" width="7.125" customWidth="1"/>
    <col min="1028" max="1028" width="5" customWidth="1"/>
    <col min="1029" max="1029" width="10.25" customWidth="1"/>
    <col min="1030" max="1031" width="7.875" customWidth="1"/>
    <col min="1032" max="1033" width="7.125" customWidth="1"/>
    <col min="1279" max="1279" width="7.75" customWidth="1"/>
    <col min="1280" max="1280" width="9.625" customWidth="1"/>
    <col min="1281" max="1282" width="7.875" customWidth="1"/>
    <col min="1283" max="1283" width="7.125" customWidth="1"/>
    <col min="1284" max="1284" width="5" customWidth="1"/>
    <col min="1285" max="1285" width="10.25" customWidth="1"/>
    <col min="1286" max="1287" width="7.875" customWidth="1"/>
    <col min="1288" max="1289" width="7.125" customWidth="1"/>
    <col min="1535" max="1535" width="7.75" customWidth="1"/>
    <col min="1536" max="1536" width="9.625" customWidth="1"/>
    <col min="1537" max="1538" width="7.875" customWidth="1"/>
    <col min="1539" max="1539" width="7.125" customWidth="1"/>
    <col min="1540" max="1540" width="5" customWidth="1"/>
    <col min="1541" max="1541" width="10.25" customWidth="1"/>
    <col min="1542" max="1543" width="7.875" customWidth="1"/>
    <col min="1544" max="1545" width="7.125" customWidth="1"/>
    <col min="1791" max="1791" width="7.75" customWidth="1"/>
    <col min="1792" max="1792" width="9.625" customWidth="1"/>
    <col min="1793" max="1794" width="7.875" customWidth="1"/>
    <col min="1795" max="1795" width="7.125" customWidth="1"/>
    <col min="1796" max="1796" width="5" customWidth="1"/>
    <col min="1797" max="1797" width="10.25" customWidth="1"/>
    <col min="1798" max="1799" width="7.875" customWidth="1"/>
    <col min="1800" max="1801" width="7.125" customWidth="1"/>
    <col min="2047" max="2047" width="7.75" customWidth="1"/>
    <col min="2048" max="2048" width="9.625" customWidth="1"/>
    <col min="2049" max="2050" width="7.875" customWidth="1"/>
    <col min="2051" max="2051" width="7.125" customWidth="1"/>
    <col min="2052" max="2052" width="5" customWidth="1"/>
    <col min="2053" max="2053" width="10.25" customWidth="1"/>
    <col min="2054" max="2055" width="7.875" customWidth="1"/>
    <col min="2056" max="2057" width="7.125" customWidth="1"/>
    <col min="2303" max="2303" width="7.75" customWidth="1"/>
    <col min="2304" max="2304" width="9.625" customWidth="1"/>
    <col min="2305" max="2306" width="7.875" customWidth="1"/>
    <col min="2307" max="2307" width="7.125" customWidth="1"/>
    <col min="2308" max="2308" width="5" customWidth="1"/>
    <col min="2309" max="2309" width="10.25" customWidth="1"/>
    <col min="2310" max="2311" width="7.875" customWidth="1"/>
    <col min="2312" max="2313" width="7.125" customWidth="1"/>
    <col min="2559" max="2559" width="7.75" customWidth="1"/>
    <col min="2560" max="2560" width="9.625" customWidth="1"/>
    <col min="2561" max="2562" width="7.875" customWidth="1"/>
    <col min="2563" max="2563" width="7.125" customWidth="1"/>
    <col min="2564" max="2564" width="5" customWidth="1"/>
    <col min="2565" max="2565" width="10.25" customWidth="1"/>
    <col min="2566" max="2567" width="7.875" customWidth="1"/>
    <col min="2568" max="2569" width="7.125" customWidth="1"/>
    <col min="2815" max="2815" width="7.75" customWidth="1"/>
    <col min="2816" max="2816" width="9.625" customWidth="1"/>
    <col min="2817" max="2818" width="7.875" customWidth="1"/>
    <col min="2819" max="2819" width="7.125" customWidth="1"/>
    <col min="2820" max="2820" width="5" customWidth="1"/>
    <col min="2821" max="2821" width="10.25" customWidth="1"/>
    <col min="2822" max="2823" width="7.875" customWidth="1"/>
    <col min="2824" max="2825" width="7.125" customWidth="1"/>
    <col min="3071" max="3071" width="7.75" customWidth="1"/>
    <col min="3072" max="3072" width="9.625" customWidth="1"/>
    <col min="3073" max="3074" width="7.875" customWidth="1"/>
    <col min="3075" max="3075" width="7.125" customWidth="1"/>
    <col min="3076" max="3076" width="5" customWidth="1"/>
    <col min="3077" max="3077" width="10.25" customWidth="1"/>
    <col min="3078" max="3079" width="7.875" customWidth="1"/>
    <col min="3080" max="3081" width="7.125" customWidth="1"/>
    <col min="3327" max="3327" width="7.75" customWidth="1"/>
    <col min="3328" max="3328" width="9.625" customWidth="1"/>
    <col min="3329" max="3330" width="7.875" customWidth="1"/>
    <col min="3331" max="3331" width="7.125" customWidth="1"/>
    <col min="3332" max="3332" width="5" customWidth="1"/>
    <col min="3333" max="3333" width="10.25" customWidth="1"/>
    <col min="3334" max="3335" width="7.875" customWidth="1"/>
    <col min="3336" max="3337" width="7.125" customWidth="1"/>
    <col min="3583" max="3583" width="7.75" customWidth="1"/>
    <col min="3584" max="3584" width="9.625" customWidth="1"/>
    <col min="3585" max="3586" width="7.875" customWidth="1"/>
    <col min="3587" max="3587" width="7.125" customWidth="1"/>
    <col min="3588" max="3588" width="5" customWidth="1"/>
    <col min="3589" max="3589" width="10.25" customWidth="1"/>
    <col min="3590" max="3591" width="7.875" customWidth="1"/>
    <col min="3592" max="3593" width="7.125" customWidth="1"/>
    <col min="3839" max="3839" width="7.75" customWidth="1"/>
    <col min="3840" max="3840" width="9.625" customWidth="1"/>
    <col min="3841" max="3842" width="7.875" customWidth="1"/>
    <col min="3843" max="3843" width="7.125" customWidth="1"/>
    <col min="3844" max="3844" width="5" customWidth="1"/>
    <col min="3845" max="3845" width="10.25" customWidth="1"/>
    <col min="3846" max="3847" width="7.875" customWidth="1"/>
    <col min="3848" max="3849" width="7.125" customWidth="1"/>
    <col min="4095" max="4095" width="7.75" customWidth="1"/>
    <col min="4096" max="4096" width="9.625" customWidth="1"/>
    <col min="4097" max="4098" width="7.875" customWidth="1"/>
    <col min="4099" max="4099" width="7.125" customWidth="1"/>
    <col min="4100" max="4100" width="5" customWidth="1"/>
    <col min="4101" max="4101" width="10.25" customWidth="1"/>
    <col min="4102" max="4103" width="7.875" customWidth="1"/>
    <col min="4104" max="4105" width="7.125" customWidth="1"/>
    <col min="4351" max="4351" width="7.75" customWidth="1"/>
    <col min="4352" max="4352" width="9.625" customWidth="1"/>
    <col min="4353" max="4354" width="7.875" customWidth="1"/>
    <col min="4355" max="4355" width="7.125" customWidth="1"/>
    <col min="4356" max="4356" width="5" customWidth="1"/>
    <col min="4357" max="4357" width="10.25" customWidth="1"/>
    <col min="4358" max="4359" width="7.875" customWidth="1"/>
    <col min="4360" max="4361" width="7.125" customWidth="1"/>
    <col min="4607" max="4607" width="7.75" customWidth="1"/>
    <col min="4608" max="4608" width="9.625" customWidth="1"/>
    <col min="4609" max="4610" width="7.875" customWidth="1"/>
    <col min="4611" max="4611" width="7.125" customWidth="1"/>
    <col min="4612" max="4612" width="5" customWidth="1"/>
    <col min="4613" max="4613" width="10.25" customWidth="1"/>
    <col min="4614" max="4615" width="7.875" customWidth="1"/>
    <col min="4616" max="4617" width="7.125" customWidth="1"/>
    <col min="4863" max="4863" width="7.75" customWidth="1"/>
    <col min="4864" max="4864" width="9.625" customWidth="1"/>
    <col min="4865" max="4866" width="7.875" customWidth="1"/>
    <col min="4867" max="4867" width="7.125" customWidth="1"/>
    <col min="4868" max="4868" width="5" customWidth="1"/>
    <col min="4869" max="4869" width="10.25" customWidth="1"/>
    <col min="4870" max="4871" width="7.875" customWidth="1"/>
    <col min="4872" max="4873" width="7.125" customWidth="1"/>
    <col min="5119" max="5119" width="7.75" customWidth="1"/>
    <col min="5120" max="5120" width="9.625" customWidth="1"/>
    <col min="5121" max="5122" width="7.875" customWidth="1"/>
    <col min="5123" max="5123" width="7.125" customWidth="1"/>
    <col min="5124" max="5124" width="5" customWidth="1"/>
    <col min="5125" max="5125" width="10.25" customWidth="1"/>
    <col min="5126" max="5127" width="7.875" customWidth="1"/>
    <col min="5128" max="5129" width="7.125" customWidth="1"/>
    <col min="5375" max="5375" width="7.75" customWidth="1"/>
    <col min="5376" max="5376" width="9.625" customWidth="1"/>
    <col min="5377" max="5378" width="7.875" customWidth="1"/>
    <col min="5379" max="5379" width="7.125" customWidth="1"/>
    <col min="5380" max="5380" width="5" customWidth="1"/>
    <col min="5381" max="5381" width="10.25" customWidth="1"/>
    <col min="5382" max="5383" width="7.875" customWidth="1"/>
    <col min="5384" max="5385" width="7.125" customWidth="1"/>
    <col min="5631" max="5631" width="7.75" customWidth="1"/>
    <col min="5632" max="5632" width="9.625" customWidth="1"/>
    <col min="5633" max="5634" width="7.875" customWidth="1"/>
    <col min="5635" max="5635" width="7.125" customWidth="1"/>
    <col min="5636" max="5636" width="5" customWidth="1"/>
    <col min="5637" max="5637" width="10.25" customWidth="1"/>
    <col min="5638" max="5639" width="7.875" customWidth="1"/>
    <col min="5640" max="5641" width="7.125" customWidth="1"/>
    <col min="5887" max="5887" width="7.75" customWidth="1"/>
    <col min="5888" max="5888" width="9.625" customWidth="1"/>
    <col min="5889" max="5890" width="7.875" customWidth="1"/>
    <col min="5891" max="5891" width="7.125" customWidth="1"/>
    <col min="5892" max="5892" width="5" customWidth="1"/>
    <col min="5893" max="5893" width="10.25" customWidth="1"/>
    <col min="5894" max="5895" width="7.875" customWidth="1"/>
    <col min="5896" max="5897" width="7.125" customWidth="1"/>
    <col min="6143" max="6143" width="7.75" customWidth="1"/>
    <col min="6144" max="6144" width="9.625" customWidth="1"/>
    <col min="6145" max="6146" width="7.875" customWidth="1"/>
    <col min="6147" max="6147" width="7.125" customWidth="1"/>
    <col min="6148" max="6148" width="5" customWidth="1"/>
    <col min="6149" max="6149" width="10.25" customWidth="1"/>
    <col min="6150" max="6151" width="7.875" customWidth="1"/>
    <col min="6152" max="6153" width="7.125" customWidth="1"/>
    <col min="6399" max="6399" width="7.75" customWidth="1"/>
    <col min="6400" max="6400" width="9.625" customWidth="1"/>
    <col min="6401" max="6402" width="7.875" customWidth="1"/>
    <col min="6403" max="6403" width="7.125" customWidth="1"/>
    <col min="6404" max="6404" width="5" customWidth="1"/>
    <col min="6405" max="6405" width="10.25" customWidth="1"/>
    <col min="6406" max="6407" width="7.875" customWidth="1"/>
    <col min="6408" max="6409" width="7.125" customWidth="1"/>
    <col min="6655" max="6655" width="7.75" customWidth="1"/>
    <col min="6656" max="6656" width="9.625" customWidth="1"/>
    <col min="6657" max="6658" width="7.875" customWidth="1"/>
    <col min="6659" max="6659" width="7.125" customWidth="1"/>
    <col min="6660" max="6660" width="5" customWidth="1"/>
    <col min="6661" max="6661" width="10.25" customWidth="1"/>
    <col min="6662" max="6663" width="7.875" customWidth="1"/>
    <col min="6664" max="6665" width="7.125" customWidth="1"/>
    <col min="6911" max="6911" width="7.75" customWidth="1"/>
    <col min="6912" max="6912" width="9.625" customWidth="1"/>
    <col min="6913" max="6914" width="7.875" customWidth="1"/>
    <col min="6915" max="6915" width="7.125" customWidth="1"/>
    <col min="6916" max="6916" width="5" customWidth="1"/>
    <col min="6917" max="6917" width="10.25" customWidth="1"/>
    <col min="6918" max="6919" width="7.875" customWidth="1"/>
    <col min="6920" max="6921" width="7.125" customWidth="1"/>
    <col min="7167" max="7167" width="7.75" customWidth="1"/>
    <col min="7168" max="7168" width="9.625" customWidth="1"/>
    <col min="7169" max="7170" width="7.875" customWidth="1"/>
    <col min="7171" max="7171" width="7.125" customWidth="1"/>
    <col min="7172" max="7172" width="5" customWidth="1"/>
    <col min="7173" max="7173" width="10.25" customWidth="1"/>
    <col min="7174" max="7175" width="7.875" customWidth="1"/>
    <col min="7176" max="7177" width="7.125" customWidth="1"/>
    <col min="7423" max="7423" width="7.75" customWidth="1"/>
    <col min="7424" max="7424" width="9.625" customWidth="1"/>
    <col min="7425" max="7426" width="7.875" customWidth="1"/>
    <col min="7427" max="7427" width="7.125" customWidth="1"/>
    <col min="7428" max="7428" width="5" customWidth="1"/>
    <col min="7429" max="7429" width="10.25" customWidth="1"/>
    <col min="7430" max="7431" width="7.875" customWidth="1"/>
    <col min="7432" max="7433" width="7.125" customWidth="1"/>
    <col min="7679" max="7679" width="7.75" customWidth="1"/>
    <col min="7680" max="7680" width="9.625" customWidth="1"/>
    <col min="7681" max="7682" width="7.875" customWidth="1"/>
    <col min="7683" max="7683" width="7.125" customWidth="1"/>
    <col min="7684" max="7684" width="5" customWidth="1"/>
    <col min="7685" max="7685" width="10.25" customWidth="1"/>
    <col min="7686" max="7687" width="7.875" customWidth="1"/>
    <col min="7688" max="7689" width="7.125" customWidth="1"/>
    <col min="7935" max="7935" width="7.75" customWidth="1"/>
    <col min="7936" max="7936" width="9.625" customWidth="1"/>
    <col min="7937" max="7938" width="7.875" customWidth="1"/>
    <col min="7939" max="7939" width="7.125" customWidth="1"/>
    <col min="7940" max="7940" width="5" customWidth="1"/>
    <col min="7941" max="7941" width="10.25" customWidth="1"/>
    <col min="7942" max="7943" width="7.875" customWidth="1"/>
    <col min="7944" max="7945" width="7.125" customWidth="1"/>
    <col min="8191" max="8191" width="7.75" customWidth="1"/>
    <col min="8192" max="8192" width="9.625" customWidth="1"/>
    <col min="8193" max="8194" width="7.875" customWidth="1"/>
    <col min="8195" max="8195" width="7.125" customWidth="1"/>
    <col min="8196" max="8196" width="5" customWidth="1"/>
    <col min="8197" max="8197" width="10.25" customWidth="1"/>
    <col min="8198" max="8199" width="7.875" customWidth="1"/>
    <col min="8200" max="8201" width="7.125" customWidth="1"/>
    <col min="8447" max="8447" width="7.75" customWidth="1"/>
    <col min="8448" max="8448" width="9.625" customWidth="1"/>
    <col min="8449" max="8450" width="7.875" customWidth="1"/>
    <col min="8451" max="8451" width="7.125" customWidth="1"/>
    <col min="8452" max="8452" width="5" customWidth="1"/>
    <col min="8453" max="8453" width="10.25" customWidth="1"/>
    <col min="8454" max="8455" width="7.875" customWidth="1"/>
    <col min="8456" max="8457" width="7.125" customWidth="1"/>
    <col min="8703" max="8703" width="7.75" customWidth="1"/>
    <col min="8704" max="8704" width="9.625" customWidth="1"/>
    <col min="8705" max="8706" width="7.875" customWidth="1"/>
    <col min="8707" max="8707" width="7.125" customWidth="1"/>
    <col min="8708" max="8708" width="5" customWidth="1"/>
    <col min="8709" max="8709" width="10.25" customWidth="1"/>
    <col min="8710" max="8711" width="7.875" customWidth="1"/>
    <col min="8712" max="8713" width="7.125" customWidth="1"/>
    <col min="8959" max="8959" width="7.75" customWidth="1"/>
    <col min="8960" max="8960" width="9.625" customWidth="1"/>
    <col min="8961" max="8962" width="7.875" customWidth="1"/>
    <col min="8963" max="8963" width="7.125" customWidth="1"/>
    <col min="8964" max="8964" width="5" customWidth="1"/>
    <col min="8965" max="8965" width="10.25" customWidth="1"/>
    <col min="8966" max="8967" width="7.875" customWidth="1"/>
    <col min="8968" max="8969" width="7.125" customWidth="1"/>
    <col min="9215" max="9215" width="7.75" customWidth="1"/>
    <col min="9216" max="9216" width="9.625" customWidth="1"/>
    <col min="9217" max="9218" width="7.875" customWidth="1"/>
    <col min="9219" max="9219" width="7.125" customWidth="1"/>
    <col min="9220" max="9220" width="5" customWidth="1"/>
    <col min="9221" max="9221" width="10.25" customWidth="1"/>
    <col min="9222" max="9223" width="7.875" customWidth="1"/>
    <col min="9224" max="9225" width="7.125" customWidth="1"/>
    <col min="9471" max="9471" width="7.75" customWidth="1"/>
    <col min="9472" max="9472" width="9.625" customWidth="1"/>
    <col min="9473" max="9474" width="7.875" customWidth="1"/>
    <col min="9475" max="9475" width="7.125" customWidth="1"/>
    <col min="9476" max="9476" width="5" customWidth="1"/>
    <col min="9477" max="9477" width="10.25" customWidth="1"/>
    <col min="9478" max="9479" width="7.875" customWidth="1"/>
    <col min="9480" max="9481" width="7.125" customWidth="1"/>
    <col min="9727" max="9727" width="7.75" customWidth="1"/>
    <col min="9728" max="9728" width="9.625" customWidth="1"/>
    <col min="9729" max="9730" width="7.875" customWidth="1"/>
    <col min="9731" max="9731" width="7.125" customWidth="1"/>
    <col min="9732" max="9732" width="5" customWidth="1"/>
    <col min="9733" max="9733" width="10.25" customWidth="1"/>
    <col min="9734" max="9735" width="7.875" customWidth="1"/>
    <col min="9736" max="9737" width="7.125" customWidth="1"/>
    <col min="9983" max="9983" width="7.75" customWidth="1"/>
    <col min="9984" max="9984" width="9.625" customWidth="1"/>
    <col min="9985" max="9986" width="7.875" customWidth="1"/>
    <col min="9987" max="9987" width="7.125" customWidth="1"/>
    <col min="9988" max="9988" width="5" customWidth="1"/>
    <col min="9989" max="9989" width="10.25" customWidth="1"/>
    <col min="9990" max="9991" width="7.875" customWidth="1"/>
    <col min="9992" max="9993" width="7.125" customWidth="1"/>
    <col min="10239" max="10239" width="7.75" customWidth="1"/>
    <col min="10240" max="10240" width="9.625" customWidth="1"/>
    <col min="10241" max="10242" width="7.875" customWidth="1"/>
    <col min="10243" max="10243" width="7.125" customWidth="1"/>
    <col min="10244" max="10244" width="5" customWidth="1"/>
    <col min="10245" max="10245" width="10.25" customWidth="1"/>
    <col min="10246" max="10247" width="7.875" customWidth="1"/>
    <col min="10248" max="10249" width="7.125" customWidth="1"/>
    <col min="10495" max="10495" width="7.75" customWidth="1"/>
    <col min="10496" max="10496" width="9.625" customWidth="1"/>
    <col min="10497" max="10498" width="7.875" customWidth="1"/>
    <col min="10499" max="10499" width="7.125" customWidth="1"/>
    <col min="10500" max="10500" width="5" customWidth="1"/>
    <col min="10501" max="10501" width="10.25" customWidth="1"/>
    <col min="10502" max="10503" width="7.875" customWidth="1"/>
    <col min="10504" max="10505" width="7.125" customWidth="1"/>
    <col min="10751" max="10751" width="7.75" customWidth="1"/>
    <col min="10752" max="10752" width="9.625" customWidth="1"/>
    <col min="10753" max="10754" width="7.875" customWidth="1"/>
    <col min="10755" max="10755" width="7.125" customWidth="1"/>
    <col min="10756" max="10756" width="5" customWidth="1"/>
    <col min="10757" max="10757" width="10.25" customWidth="1"/>
    <col min="10758" max="10759" width="7.875" customWidth="1"/>
    <col min="10760" max="10761" width="7.125" customWidth="1"/>
    <col min="11007" max="11007" width="7.75" customWidth="1"/>
    <col min="11008" max="11008" width="9.625" customWidth="1"/>
    <col min="11009" max="11010" width="7.875" customWidth="1"/>
    <col min="11011" max="11011" width="7.125" customWidth="1"/>
    <col min="11012" max="11012" width="5" customWidth="1"/>
    <col min="11013" max="11013" width="10.25" customWidth="1"/>
    <col min="11014" max="11015" width="7.875" customWidth="1"/>
    <col min="11016" max="11017" width="7.125" customWidth="1"/>
    <col min="11263" max="11263" width="7.75" customWidth="1"/>
    <col min="11264" max="11264" width="9.625" customWidth="1"/>
    <col min="11265" max="11266" width="7.875" customWidth="1"/>
    <col min="11267" max="11267" width="7.125" customWidth="1"/>
    <col min="11268" max="11268" width="5" customWidth="1"/>
    <col min="11269" max="11269" width="10.25" customWidth="1"/>
    <col min="11270" max="11271" width="7.875" customWidth="1"/>
    <col min="11272" max="11273" width="7.125" customWidth="1"/>
    <col min="11519" max="11519" width="7.75" customWidth="1"/>
    <col min="11520" max="11520" width="9.625" customWidth="1"/>
    <col min="11521" max="11522" width="7.875" customWidth="1"/>
    <col min="11523" max="11523" width="7.125" customWidth="1"/>
    <col min="11524" max="11524" width="5" customWidth="1"/>
    <col min="11525" max="11525" width="10.25" customWidth="1"/>
    <col min="11526" max="11527" width="7.875" customWidth="1"/>
    <col min="11528" max="11529" width="7.125" customWidth="1"/>
    <col min="11775" max="11775" width="7.75" customWidth="1"/>
    <col min="11776" max="11776" width="9.625" customWidth="1"/>
    <col min="11777" max="11778" width="7.875" customWidth="1"/>
    <col min="11779" max="11779" width="7.125" customWidth="1"/>
    <col min="11780" max="11780" width="5" customWidth="1"/>
    <col min="11781" max="11781" width="10.25" customWidth="1"/>
    <col min="11782" max="11783" width="7.875" customWidth="1"/>
    <col min="11784" max="11785" width="7.125" customWidth="1"/>
    <col min="12031" max="12031" width="7.75" customWidth="1"/>
    <col min="12032" max="12032" width="9.625" customWidth="1"/>
    <col min="12033" max="12034" width="7.875" customWidth="1"/>
    <col min="12035" max="12035" width="7.125" customWidth="1"/>
    <col min="12036" max="12036" width="5" customWidth="1"/>
    <col min="12037" max="12037" width="10.25" customWidth="1"/>
    <col min="12038" max="12039" width="7.875" customWidth="1"/>
    <col min="12040" max="12041" width="7.125" customWidth="1"/>
    <col min="12287" max="12287" width="7.75" customWidth="1"/>
    <col min="12288" max="12288" width="9.625" customWidth="1"/>
    <col min="12289" max="12290" width="7.875" customWidth="1"/>
    <col min="12291" max="12291" width="7.125" customWidth="1"/>
    <col min="12292" max="12292" width="5" customWidth="1"/>
    <col min="12293" max="12293" width="10.25" customWidth="1"/>
    <col min="12294" max="12295" width="7.875" customWidth="1"/>
    <col min="12296" max="12297" width="7.125" customWidth="1"/>
    <col min="12543" max="12543" width="7.75" customWidth="1"/>
    <col min="12544" max="12544" width="9.625" customWidth="1"/>
    <col min="12545" max="12546" width="7.875" customWidth="1"/>
    <col min="12547" max="12547" width="7.125" customWidth="1"/>
    <col min="12548" max="12548" width="5" customWidth="1"/>
    <col min="12549" max="12549" width="10.25" customWidth="1"/>
    <col min="12550" max="12551" width="7.875" customWidth="1"/>
    <col min="12552" max="12553" width="7.125" customWidth="1"/>
    <col min="12799" max="12799" width="7.75" customWidth="1"/>
    <col min="12800" max="12800" width="9.625" customWidth="1"/>
    <col min="12801" max="12802" width="7.875" customWidth="1"/>
    <col min="12803" max="12803" width="7.125" customWidth="1"/>
    <col min="12804" max="12804" width="5" customWidth="1"/>
    <col min="12805" max="12805" width="10.25" customWidth="1"/>
    <col min="12806" max="12807" width="7.875" customWidth="1"/>
    <col min="12808" max="12809" width="7.125" customWidth="1"/>
    <col min="13055" max="13055" width="7.75" customWidth="1"/>
    <col min="13056" max="13056" width="9.625" customWidth="1"/>
    <col min="13057" max="13058" width="7.875" customWidth="1"/>
    <col min="13059" max="13059" width="7.125" customWidth="1"/>
    <col min="13060" max="13060" width="5" customWidth="1"/>
    <col min="13061" max="13061" width="10.25" customWidth="1"/>
    <col min="13062" max="13063" width="7.875" customWidth="1"/>
    <col min="13064" max="13065" width="7.125" customWidth="1"/>
    <col min="13311" max="13311" width="7.75" customWidth="1"/>
    <col min="13312" max="13312" width="9.625" customWidth="1"/>
    <col min="13313" max="13314" width="7.875" customWidth="1"/>
    <col min="13315" max="13315" width="7.125" customWidth="1"/>
    <col min="13316" max="13316" width="5" customWidth="1"/>
    <col min="13317" max="13317" width="10.25" customWidth="1"/>
    <col min="13318" max="13319" width="7.875" customWidth="1"/>
    <col min="13320" max="13321" width="7.125" customWidth="1"/>
    <col min="13567" max="13567" width="7.75" customWidth="1"/>
    <col min="13568" max="13568" width="9.625" customWidth="1"/>
    <col min="13569" max="13570" width="7.875" customWidth="1"/>
    <col min="13571" max="13571" width="7.125" customWidth="1"/>
    <col min="13572" max="13572" width="5" customWidth="1"/>
    <col min="13573" max="13573" width="10.25" customWidth="1"/>
    <col min="13574" max="13575" width="7.875" customWidth="1"/>
    <col min="13576" max="13577" width="7.125" customWidth="1"/>
    <col min="13823" max="13823" width="7.75" customWidth="1"/>
    <col min="13824" max="13824" width="9.625" customWidth="1"/>
    <col min="13825" max="13826" width="7.875" customWidth="1"/>
    <col min="13827" max="13827" width="7.125" customWidth="1"/>
    <col min="13828" max="13828" width="5" customWidth="1"/>
    <col min="13829" max="13829" width="10.25" customWidth="1"/>
    <col min="13830" max="13831" width="7.875" customWidth="1"/>
    <col min="13832" max="13833" width="7.125" customWidth="1"/>
    <col min="14079" max="14079" width="7.75" customWidth="1"/>
    <col min="14080" max="14080" width="9.625" customWidth="1"/>
    <col min="14081" max="14082" width="7.875" customWidth="1"/>
    <col min="14083" max="14083" width="7.125" customWidth="1"/>
    <col min="14084" max="14084" width="5" customWidth="1"/>
    <col min="14085" max="14085" width="10.25" customWidth="1"/>
    <col min="14086" max="14087" width="7.875" customWidth="1"/>
    <col min="14088" max="14089" width="7.125" customWidth="1"/>
    <col min="14335" max="14335" width="7.75" customWidth="1"/>
    <col min="14336" max="14336" width="9.625" customWidth="1"/>
    <col min="14337" max="14338" width="7.875" customWidth="1"/>
    <col min="14339" max="14339" width="7.125" customWidth="1"/>
    <col min="14340" max="14340" width="5" customWidth="1"/>
    <col min="14341" max="14341" width="10.25" customWidth="1"/>
    <col min="14342" max="14343" width="7.875" customWidth="1"/>
    <col min="14344" max="14345" width="7.125" customWidth="1"/>
    <col min="14591" max="14591" width="7.75" customWidth="1"/>
    <col min="14592" max="14592" width="9.625" customWidth="1"/>
    <col min="14593" max="14594" width="7.875" customWidth="1"/>
    <col min="14595" max="14595" width="7.125" customWidth="1"/>
    <col min="14596" max="14596" width="5" customWidth="1"/>
    <col min="14597" max="14597" width="10.25" customWidth="1"/>
    <col min="14598" max="14599" width="7.875" customWidth="1"/>
    <col min="14600" max="14601" width="7.125" customWidth="1"/>
    <col min="14847" max="14847" width="7.75" customWidth="1"/>
    <col min="14848" max="14848" width="9.625" customWidth="1"/>
    <col min="14849" max="14850" width="7.875" customWidth="1"/>
    <col min="14851" max="14851" width="7.125" customWidth="1"/>
    <col min="14852" max="14852" width="5" customWidth="1"/>
    <col min="14853" max="14853" width="10.25" customWidth="1"/>
    <col min="14854" max="14855" width="7.875" customWidth="1"/>
    <col min="14856" max="14857" width="7.125" customWidth="1"/>
    <col min="15103" max="15103" width="7.75" customWidth="1"/>
    <col min="15104" max="15104" width="9.625" customWidth="1"/>
    <col min="15105" max="15106" width="7.875" customWidth="1"/>
    <col min="15107" max="15107" width="7.125" customWidth="1"/>
    <col min="15108" max="15108" width="5" customWidth="1"/>
    <col min="15109" max="15109" width="10.25" customWidth="1"/>
    <col min="15110" max="15111" width="7.875" customWidth="1"/>
    <col min="15112" max="15113" width="7.125" customWidth="1"/>
    <col min="15359" max="15359" width="7.75" customWidth="1"/>
    <col min="15360" max="15360" width="9.625" customWidth="1"/>
    <col min="15361" max="15362" width="7.875" customWidth="1"/>
    <col min="15363" max="15363" width="7.125" customWidth="1"/>
    <col min="15364" max="15364" width="5" customWidth="1"/>
    <col min="15365" max="15365" width="10.25" customWidth="1"/>
    <col min="15366" max="15367" width="7.875" customWidth="1"/>
    <col min="15368" max="15369" width="7.125" customWidth="1"/>
    <col min="15615" max="15615" width="7.75" customWidth="1"/>
    <col min="15616" max="15616" width="9.625" customWidth="1"/>
    <col min="15617" max="15618" width="7.875" customWidth="1"/>
    <col min="15619" max="15619" width="7.125" customWidth="1"/>
    <col min="15620" max="15620" width="5" customWidth="1"/>
    <col min="15621" max="15621" width="10.25" customWidth="1"/>
    <col min="15622" max="15623" width="7.875" customWidth="1"/>
    <col min="15624" max="15625" width="7.125" customWidth="1"/>
    <col min="15871" max="15871" width="7.75" customWidth="1"/>
    <col min="15872" max="15872" width="9.625" customWidth="1"/>
    <col min="15873" max="15874" width="7.875" customWidth="1"/>
    <col min="15875" max="15875" width="7.125" customWidth="1"/>
    <col min="15876" max="15876" width="5" customWidth="1"/>
    <col min="15877" max="15877" width="10.25" customWidth="1"/>
    <col min="15878" max="15879" width="7.875" customWidth="1"/>
    <col min="15880" max="15881" width="7.125" customWidth="1"/>
    <col min="16127" max="16127" width="7.75" customWidth="1"/>
    <col min="16128" max="16128" width="9.625" customWidth="1"/>
    <col min="16129" max="16130" width="7.875" customWidth="1"/>
    <col min="16131" max="16131" width="7.125" customWidth="1"/>
    <col min="16132" max="16132" width="5" customWidth="1"/>
    <col min="16133" max="16133" width="10.25" customWidth="1"/>
    <col min="16134" max="16135" width="7.875" customWidth="1"/>
    <col min="16136" max="16137" width="7.125" customWidth="1"/>
  </cols>
  <sheetData>
    <row r="1" spans="1:9" ht="5.0999999999999996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50.1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9" s="127" customFormat="1" ht="21" customHeight="1">
      <c r="A3" s="773" t="s">
        <v>505</v>
      </c>
      <c r="B3" s="773"/>
      <c r="C3" s="773"/>
      <c r="D3" s="773"/>
      <c r="E3" s="773"/>
      <c r="F3" s="773"/>
      <c r="G3" s="773"/>
      <c r="H3" s="773"/>
      <c r="I3" s="773"/>
    </row>
    <row r="4" spans="1:9" s="127" customFormat="1" ht="20.100000000000001" customHeight="1">
      <c r="A4" s="776" t="s">
        <v>506</v>
      </c>
      <c r="B4" s="776"/>
      <c r="C4" s="776"/>
      <c r="D4" s="776"/>
      <c r="E4" s="776"/>
      <c r="F4" s="776"/>
      <c r="G4" s="776"/>
      <c r="H4" s="776"/>
      <c r="I4" s="776"/>
    </row>
    <row r="5" spans="1:9" s="128" customFormat="1" ht="20.100000000000001" customHeight="1">
      <c r="A5" s="251" t="s">
        <v>444</v>
      </c>
      <c r="B5" s="259"/>
      <c r="C5" s="259"/>
      <c r="D5" s="259"/>
      <c r="E5" s="259"/>
      <c r="F5" s="259"/>
      <c r="G5" s="259"/>
      <c r="H5" s="259"/>
      <c r="I5" s="78" t="s">
        <v>507</v>
      </c>
    </row>
    <row r="6" spans="1:9" s="260" customFormat="1" ht="24" customHeight="1">
      <c r="A6" s="865" t="s">
        <v>467</v>
      </c>
      <c r="B6" s="923" t="s">
        <v>508</v>
      </c>
      <c r="C6" s="964"/>
      <c r="D6" s="964"/>
      <c r="E6" s="964"/>
      <c r="F6" s="923" t="s">
        <v>509</v>
      </c>
      <c r="G6" s="964"/>
      <c r="H6" s="964"/>
      <c r="I6" s="868"/>
    </row>
    <row r="7" spans="1:9" s="260" customFormat="1" ht="29.25" customHeight="1">
      <c r="A7" s="921"/>
      <c r="B7" s="865" t="s">
        <v>510</v>
      </c>
      <c r="C7" s="923" t="s">
        <v>511</v>
      </c>
      <c r="D7" s="868"/>
      <c r="E7" s="923" t="s">
        <v>512</v>
      </c>
      <c r="F7" s="865" t="s">
        <v>510</v>
      </c>
      <c r="G7" s="923" t="s">
        <v>498</v>
      </c>
      <c r="H7" s="868"/>
      <c r="I7" s="865" t="s">
        <v>512</v>
      </c>
    </row>
    <row r="8" spans="1:9" s="260" customFormat="1" ht="29.25" customHeight="1">
      <c r="A8" s="922"/>
      <c r="B8" s="867"/>
      <c r="C8" s="137" t="s">
        <v>513</v>
      </c>
      <c r="D8" s="137" t="s">
        <v>514</v>
      </c>
      <c r="E8" s="924"/>
      <c r="F8" s="867"/>
      <c r="G8" s="137" t="s">
        <v>513</v>
      </c>
      <c r="H8" s="137" t="s">
        <v>514</v>
      </c>
      <c r="I8" s="867"/>
    </row>
    <row r="9" spans="1:9" s="134" customFormat="1" ht="37.5" customHeight="1">
      <c r="A9" s="50">
        <v>2019</v>
      </c>
      <c r="B9" s="463">
        <v>1</v>
      </c>
      <c r="C9" s="463">
        <v>58</v>
      </c>
      <c r="D9" s="463">
        <v>52</v>
      </c>
      <c r="E9" s="463">
        <v>13</v>
      </c>
      <c r="F9" s="463">
        <v>1</v>
      </c>
      <c r="G9" s="463">
        <v>58</v>
      </c>
      <c r="H9" s="463">
        <v>52</v>
      </c>
      <c r="I9" s="92">
        <v>13</v>
      </c>
    </row>
    <row r="10" spans="1:9" s="136" customFormat="1" ht="37.5" customHeight="1">
      <c r="A10" s="50">
        <v>2020</v>
      </c>
      <c r="B10" s="463">
        <v>1</v>
      </c>
      <c r="C10" s="463">
        <v>58</v>
      </c>
      <c r="D10" s="463">
        <v>56</v>
      </c>
      <c r="E10" s="463">
        <v>13</v>
      </c>
      <c r="F10" s="463">
        <v>1</v>
      </c>
      <c r="G10" s="463">
        <v>58</v>
      </c>
      <c r="H10" s="463">
        <v>56</v>
      </c>
      <c r="I10" s="92">
        <v>13</v>
      </c>
    </row>
    <row r="11" spans="1:9" s="136" customFormat="1" ht="37.5" customHeight="1">
      <c r="A11" s="50">
        <v>2021</v>
      </c>
      <c r="B11" s="455">
        <v>1</v>
      </c>
      <c r="C11" s="455">
        <v>58</v>
      </c>
      <c r="D11" s="455">
        <v>56</v>
      </c>
      <c r="E11" s="455">
        <v>18</v>
      </c>
      <c r="F11" s="455">
        <v>1</v>
      </c>
      <c r="G11" s="455">
        <v>58</v>
      </c>
      <c r="H11" s="455">
        <v>56</v>
      </c>
      <c r="I11" s="67">
        <v>18</v>
      </c>
    </row>
    <row r="12" spans="1:9" s="134" customFormat="1" ht="37.5" customHeight="1">
      <c r="A12" s="50">
        <v>2022</v>
      </c>
      <c r="B12" s="455">
        <v>1</v>
      </c>
      <c r="C12" s="455">
        <v>58</v>
      </c>
      <c r="D12" s="455">
        <v>54</v>
      </c>
      <c r="E12" s="455">
        <v>17</v>
      </c>
      <c r="F12" s="455">
        <v>1</v>
      </c>
      <c r="G12" s="455">
        <v>58</v>
      </c>
      <c r="H12" s="455">
        <v>54</v>
      </c>
      <c r="I12" s="67">
        <v>17</v>
      </c>
    </row>
    <row r="13" spans="1:9" s="134" customFormat="1" ht="37.5" customHeight="1">
      <c r="A13" s="50">
        <v>2023</v>
      </c>
      <c r="B13" s="455">
        <v>1</v>
      </c>
      <c r="C13" s="455">
        <v>58</v>
      </c>
      <c r="D13" s="455">
        <v>51</v>
      </c>
      <c r="E13" s="455">
        <v>17</v>
      </c>
      <c r="F13" s="455">
        <v>1</v>
      </c>
      <c r="G13" s="455">
        <v>58</v>
      </c>
      <c r="H13" s="455">
        <v>51</v>
      </c>
      <c r="I13" s="67">
        <v>17</v>
      </c>
    </row>
    <row r="14" spans="1:9" s="136" customFormat="1" ht="37.5" customHeight="1">
      <c r="A14" s="135">
        <v>2024</v>
      </c>
      <c r="B14" s="602">
        <v>1</v>
      </c>
      <c r="C14" s="602">
        <v>58</v>
      </c>
      <c r="D14" s="602">
        <v>51</v>
      </c>
      <c r="E14" s="602">
        <v>18</v>
      </c>
      <c r="F14" s="602">
        <v>1</v>
      </c>
      <c r="G14" s="602">
        <v>58</v>
      </c>
      <c r="H14" s="602">
        <v>51</v>
      </c>
      <c r="I14" s="516">
        <v>18</v>
      </c>
    </row>
    <row r="15" spans="1:9" s="260" customFormat="1" ht="24" customHeight="1">
      <c r="A15" s="866" t="s">
        <v>467</v>
      </c>
      <c r="B15" s="965" t="s">
        <v>515</v>
      </c>
      <c r="C15" s="963"/>
      <c r="D15" s="963"/>
      <c r="E15" s="963"/>
      <c r="F15" s="965" t="s">
        <v>516</v>
      </c>
      <c r="G15" s="963"/>
      <c r="H15" s="963"/>
      <c r="I15" s="915"/>
    </row>
    <row r="16" spans="1:9" s="260" customFormat="1" ht="29.25" customHeight="1">
      <c r="A16" s="921"/>
      <c r="B16" s="865" t="s">
        <v>510</v>
      </c>
      <c r="C16" s="965" t="s">
        <v>511</v>
      </c>
      <c r="D16" s="862"/>
      <c r="E16" s="865" t="s">
        <v>512</v>
      </c>
      <c r="F16" s="865" t="s">
        <v>510</v>
      </c>
      <c r="G16" s="965" t="s">
        <v>498</v>
      </c>
      <c r="H16" s="915"/>
      <c r="I16" s="121" t="s">
        <v>517</v>
      </c>
    </row>
    <row r="17" spans="1:9" s="260" customFormat="1" ht="29.25" customHeight="1">
      <c r="A17" s="922"/>
      <c r="B17" s="867"/>
      <c r="C17" s="137" t="s">
        <v>513</v>
      </c>
      <c r="D17" s="137" t="s">
        <v>514</v>
      </c>
      <c r="E17" s="867"/>
      <c r="F17" s="867"/>
      <c r="G17" s="137" t="s">
        <v>513</v>
      </c>
      <c r="H17" s="137" t="s">
        <v>514</v>
      </c>
      <c r="I17" s="137" t="s">
        <v>518</v>
      </c>
    </row>
    <row r="18" spans="1:9" ht="37.5" customHeight="1">
      <c r="A18" s="50">
        <v>2019</v>
      </c>
      <c r="B18" s="463" t="s">
        <v>784</v>
      </c>
      <c r="C18" s="463" t="s">
        <v>784</v>
      </c>
      <c r="D18" s="463" t="s">
        <v>784</v>
      </c>
      <c r="E18" s="463" t="s">
        <v>784</v>
      </c>
      <c r="F18" s="463" t="s">
        <v>784</v>
      </c>
      <c r="G18" s="463" t="s">
        <v>784</v>
      </c>
      <c r="H18" s="463" t="s">
        <v>784</v>
      </c>
      <c r="I18" s="92" t="s">
        <v>784</v>
      </c>
    </row>
    <row r="19" spans="1:9" ht="37.5" customHeight="1">
      <c r="A19" s="50">
        <v>2020</v>
      </c>
      <c r="B19" s="455" t="s">
        <v>784</v>
      </c>
      <c r="C19" s="455" t="s">
        <v>784</v>
      </c>
      <c r="D19" s="455" t="s">
        <v>784</v>
      </c>
      <c r="E19" s="455" t="s">
        <v>784</v>
      </c>
      <c r="F19" s="455" t="s">
        <v>784</v>
      </c>
      <c r="G19" s="455" t="s">
        <v>784</v>
      </c>
      <c r="H19" s="455" t="s">
        <v>784</v>
      </c>
      <c r="I19" s="67" t="s">
        <v>784</v>
      </c>
    </row>
    <row r="20" spans="1:9" ht="37.5" customHeight="1">
      <c r="A20" s="50">
        <v>2021</v>
      </c>
      <c r="B20" s="455" t="s">
        <v>23</v>
      </c>
      <c r="C20" s="455" t="s">
        <v>23</v>
      </c>
      <c r="D20" s="455" t="s">
        <v>23</v>
      </c>
      <c r="E20" s="455" t="s">
        <v>23</v>
      </c>
      <c r="F20" s="455" t="s">
        <v>23</v>
      </c>
      <c r="G20" s="455" t="s">
        <v>23</v>
      </c>
      <c r="H20" s="455" t="s">
        <v>23</v>
      </c>
      <c r="I20" s="67" t="s">
        <v>23</v>
      </c>
    </row>
    <row r="21" spans="1:9" s="261" customFormat="1" ht="37.5" customHeight="1">
      <c r="A21" s="50">
        <v>2022</v>
      </c>
      <c r="B21" s="455" t="s">
        <v>23</v>
      </c>
      <c r="C21" s="455" t="s">
        <v>23</v>
      </c>
      <c r="D21" s="455" t="s">
        <v>23</v>
      </c>
      <c r="E21" s="455" t="s">
        <v>23</v>
      </c>
      <c r="F21" s="455" t="s">
        <v>23</v>
      </c>
      <c r="G21" s="455" t="s">
        <v>23</v>
      </c>
      <c r="H21" s="455" t="s">
        <v>23</v>
      </c>
      <c r="I21" s="67" t="s">
        <v>23</v>
      </c>
    </row>
    <row r="22" spans="1:9" s="450" customFormat="1" ht="37.5" customHeight="1">
      <c r="A22" s="50">
        <v>2023</v>
      </c>
      <c r="B22" s="455" t="s">
        <v>23</v>
      </c>
      <c r="C22" s="455" t="s">
        <v>23</v>
      </c>
      <c r="D22" s="455" t="s">
        <v>23</v>
      </c>
      <c r="E22" s="455" t="s">
        <v>23</v>
      </c>
      <c r="F22" s="455" t="s">
        <v>23</v>
      </c>
      <c r="G22" s="455" t="s">
        <v>23</v>
      </c>
      <c r="H22" s="455" t="s">
        <v>23</v>
      </c>
      <c r="I22" s="67" t="s">
        <v>23</v>
      </c>
    </row>
    <row r="23" spans="1:9" s="263" customFormat="1" ht="37.5" customHeight="1">
      <c r="A23" s="135">
        <v>2024</v>
      </c>
      <c r="B23" s="601" t="s">
        <v>23</v>
      </c>
      <c r="C23" s="601" t="s">
        <v>23</v>
      </c>
      <c r="D23" s="601" t="s">
        <v>23</v>
      </c>
      <c r="E23" s="601" t="s">
        <v>23</v>
      </c>
      <c r="F23" s="601" t="s">
        <v>23</v>
      </c>
      <c r="G23" s="601" t="s">
        <v>23</v>
      </c>
      <c r="H23" s="601" t="s">
        <v>23</v>
      </c>
      <c r="I23" s="426" t="s">
        <v>23</v>
      </c>
    </row>
    <row r="24" spans="1:9" s="33" customFormat="1" ht="15" customHeight="1">
      <c r="A24" s="97" t="s">
        <v>504</v>
      </c>
      <c r="B24" s="264"/>
      <c r="C24" s="264"/>
      <c r="D24" s="265"/>
      <c r="E24" s="265"/>
      <c r="F24" s="265"/>
      <c r="G24" s="265"/>
      <c r="H24" s="265"/>
      <c r="I24" s="265"/>
    </row>
  </sheetData>
  <mergeCells count="19">
    <mergeCell ref="A3:I3"/>
    <mergeCell ref="A4:I4"/>
    <mergeCell ref="A6:A8"/>
    <mergeCell ref="B6:E6"/>
    <mergeCell ref="F6:I6"/>
    <mergeCell ref="B7:B8"/>
    <mergeCell ref="C7:D7"/>
    <mergeCell ref="E7:E8"/>
    <mergeCell ref="F7:F8"/>
    <mergeCell ref="G7:H7"/>
    <mergeCell ref="I7:I8"/>
    <mergeCell ref="A15:A17"/>
    <mergeCell ref="B15:E15"/>
    <mergeCell ref="F15:I15"/>
    <mergeCell ref="B16:B17"/>
    <mergeCell ref="C16:D16"/>
    <mergeCell ref="E16:E17"/>
    <mergeCell ref="F16:F17"/>
    <mergeCell ref="G16:H16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4"/>
  <sheetViews>
    <sheetView view="pageBreakPreview" zoomScaleNormal="100" zoomScaleSheetLayoutView="100" workbookViewId="0">
      <selection activeCell="D36" sqref="D36"/>
    </sheetView>
  </sheetViews>
  <sheetFormatPr defaultRowHeight="14.25"/>
  <cols>
    <col min="1" max="1" width="8.625" customWidth="1"/>
    <col min="2" max="2" width="7.875" customWidth="1"/>
    <col min="3" max="4" width="8.125" customWidth="1"/>
    <col min="5" max="6" width="5.625" customWidth="1"/>
    <col min="7" max="7" width="11" customWidth="1"/>
    <col min="8" max="9" width="8.125" customWidth="1"/>
    <col min="10" max="11" width="5.5" customWidth="1"/>
    <col min="257" max="257" width="8.625" customWidth="1"/>
    <col min="258" max="258" width="7.875" customWidth="1"/>
    <col min="259" max="260" width="8.125" customWidth="1"/>
    <col min="261" max="262" width="5.625" customWidth="1"/>
    <col min="263" max="263" width="11" customWidth="1"/>
    <col min="264" max="265" width="8.125" customWidth="1"/>
    <col min="266" max="267" width="7.125" customWidth="1"/>
    <col min="513" max="513" width="8.625" customWidth="1"/>
    <col min="514" max="514" width="7.875" customWidth="1"/>
    <col min="515" max="516" width="8.125" customWidth="1"/>
    <col min="517" max="518" width="5.625" customWidth="1"/>
    <col min="519" max="519" width="11" customWidth="1"/>
    <col min="520" max="521" width="8.125" customWidth="1"/>
    <col min="522" max="523" width="7.125" customWidth="1"/>
    <col min="769" max="769" width="8.625" customWidth="1"/>
    <col min="770" max="770" width="7.875" customWidth="1"/>
    <col min="771" max="772" width="8.125" customWidth="1"/>
    <col min="773" max="774" width="5.625" customWidth="1"/>
    <col min="775" max="775" width="11" customWidth="1"/>
    <col min="776" max="777" width="8.125" customWidth="1"/>
    <col min="778" max="779" width="7.125" customWidth="1"/>
    <col min="1025" max="1025" width="8.625" customWidth="1"/>
    <col min="1026" max="1026" width="7.875" customWidth="1"/>
    <col min="1027" max="1028" width="8.125" customWidth="1"/>
    <col min="1029" max="1030" width="5.625" customWidth="1"/>
    <col min="1031" max="1031" width="11" customWidth="1"/>
    <col min="1032" max="1033" width="8.125" customWidth="1"/>
    <col min="1034" max="1035" width="7.125" customWidth="1"/>
    <col min="1281" max="1281" width="8.625" customWidth="1"/>
    <col min="1282" max="1282" width="7.875" customWidth="1"/>
    <col min="1283" max="1284" width="8.125" customWidth="1"/>
    <col min="1285" max="1286" width="5.625" customWidth="1"/>
    <col min="1287" max="1287" width="11" customWidth="1"/>
    <col min="1288" max="1289" width="8.125" customWidth="1"/>
    <col min="1290" max="1291" width="7.125" customWidth="1"/>
    <col min="1537" max="1537" width="8.625" customWidth="1"/>
    <col min="1538" max="1538" width="7.875" customWidth="1"/>
    <col min="1539" max="1540" width="8.125" customWidth="1"/>
    <col min="1541" max="1542" width="5.625" customWidth="1"/>
    <col min="1543" max="1543" width="11" customWidth="1"/>
    <col min="1544" max="1545" width="8.125" customWidth="1"/>
    <col min="1546" max="1547" width="7.125" customWidth="1"/>
    <col min="1793" max="1793" width="8.625" customWidth="1"/>
    <col min="1794" max="1794" width="7.875" customWidth="1"/>
    <col min="1795" max="1796" width="8.125" customWidth="1"/>
    <col min="1797" max="1798" width="5.625" customWidth="1"/>
    <col min="1799" max="1799" width="11" customWidth="1"/>
    <col min="1800" max="1801" width="8.125" customWidth="1"/>
    <col min="1802" max="1803" width="7.125" customWidth="1"/>
    <col min="2049" max="2049" width="8.625" customWidth="1"/>
    <col min="2050" max="2050" width="7.875" customWidth="1"/>
    <col min="2051" max="2052" width="8.125" customWidth="1"/>
    <col min="2053" max="2054" width="5.625" customWidth="1"/>
    <col min="2055" max="2055" width="11" customWidth="1"/>
    <col min="2056" max="2057" width="8.125" customWidth="1"/>
    <col min="2058" max="2059" width="7.125" customWidth="1"/>
    <col min="2305" max="2305" width="8.625" customWidth="1"/>
    <col min="2306" max="2306" width="7.875" customWidth="1"/>
    <col min="2307" max="2308" width="8.125" customWidth="1"/>
    <col min="2309" max="2310" width="5.625" customWidth="1"/>
    <col min="2311" max="2311" width="11" customWidth="1"/>
    <col min="2312" max="2313" width="8.125" customWidth="1"/>
    <col min="2314" max="2315" width="7.125" customWidth="1"/>
    <col min="2561" max="2561" width="8.625" customWidth="1"/>
    <col min="2562" max="2562" width="7.875" customWidth="1"/>
    <col min="2563" max="2564" width="8.125" customWidth="1"/>
    <col min="2565" max="2566" width="5.625" customWidth="1"/>
    <col min="2567" max="2567" width="11" customWidth="1"/>
    <col min="2568" max="2569" width="8.125" customWidth="1"/>
    <col min="2570" max="2571" width="7.125" customWidth="1"/>
    <col min="2817" max="2817" width="8.625" customWidth="1"/>
    <col min="2818" max="2818" width="7.875" customWidth="1"/>
    <col min="2819" max="2820" width="8.125" customWidth="1"/>
    <col min="2821" max="2822" width="5.625" customWidth="1"/>
    <col min="2823" max="2823" width="11" customWidth="1"/>
    <col min="2824" max="2825" width="8.125" customWidth="1"/>
    <col min="2826" max="2827" width="7.125" customWidth="1"/>
    <col min="3073" max="3073" width="8.625" customWidth="1"/>
    <col min="3074" max="3074" width="7.875" customWidth="1"/>
    <col min="3075" max="3076" width="8.125" customWidth="1"/>
    <col min="3077" max="3078" width="5.625" customWidth="1"/>
    <col min="3079" max="3079" width="11" customWidth="1"/>
    <col min="3080" max="3081" width="8.125" customWidth="1"/>
    <col min="3082" max="3083" width="7.125" customWidth="1"/>
    <col min="3329" max="3329" width="8.625" customWidth="1"/>
    <col min="3330" max="3330" width="7.875" customWidth="1"/>
    <col min="3331" max="3332" width="8.125" customWidth="1"/>
    <col min="3333" max="3334" width="5.625" customWidth="1"/>
    <col min="3335" max="3335" width="11" customWidth="1"/>
    <col min="3336" max="3337" width="8.125" customWidth="1"/>
    <col min="3338" max="3339" width="7.125" customWidth="1"/>
    <col min="3585" max="3585" width="8.625" customWidth="1"/>
    <col min="3586" max="3586" width="7.875" customWidth="1"/>
    <col min="3587" max="3588" width="8.125" customWidth="1"/>
    <col min="3589" max="3590" width="5.625" customWidth="1"/>
    <col min="3591" max="3591" width="11" customWidth="1"/>
    <col min="3592" max="3593" width="8.125" customWidth="1"/>
    <col min="3594" max="3595" width="7.125" customWidth="1"/>
    <col min="3841" max="3841" width="8.625" customWidth="1"/>
    <col min="3842" max="3842" width="7.875" customWidth="1"/>
    <col min="3843" max="3844" width="8.125" customWidth="1"/>
    <col min="3845" max="3846" width="5.625" customWidth="1"/>
    <col min="3847" max="3847" width="11" customWidth="1"/>
    <col min="3848" max="3849" width="8.125" customWidth="1"/>
    <col min="3850" max="3851" width="7.125" customWidth="1"/>
    <col min="4097" max="4097" width="8.625" customWidth="1"/>
    <col min="4098" max="4098" width="7.875" customWidth="1"/>
    <col min="4099" max="4100" width="8.125" customWidth="1"/>
    <col min="4101" max="4102" width="5.625" customWidth="1"/>
    <col min="4103" max="4103" width="11" customWidth="1"/>
    <col min="4104" max="4105" width="8.125" customWidth="1"/>
    <col min="4106" max="4107" width="7.125" customWidth="1"/>
    <col min="4353" max="4353" width="8.625" customWidth="1"/>
    <col min="4354" max="4354" width="7.875" customWidth="1"/>
    <col min="4355" max="4356" width="8.125" customWidth="1"/>
    <col min="4357" max="4358" width="5.625" customWidth="1"/>
    <col min="4359" max="4359" width="11" customWidth="1"/>
    <col min="4360" max="4361" width="8.125" customWidth="1"/>
    <col min="4362" max="4363" width="7.125" customWidth="1"/>
    <col min="4609" max="4609" width="8.625" customWidth="1"/>
    <col min="4610" max="4610" width="7.875" customWidth="1"/>
    <col min="4611" max="4612" width="8.125" customWidth="1"/>
    <col min="4613" max="4614" width="5.625" customWidth="1"/>
    <col min="4615" max="4615" width="11" customWidth="1"/>
    <col min="4616" max="4617" width="8.125" customWidth="1"/>
    <col min="4618" max="4619" width="7.125" customWidth="1"/>
    <col min="4865" max="4865" width="8.625" customWidth="1"/>
    <col min="4866" max="4866" width="7.875" customWidth="1"/>
    <col min="4867" max="4868" width="8.125" customWidth="1"/>
    <col min="4869" max="4870" width="5.625" customWidth="1"/>
    <col min="4871" max="4871" width="11" customWidth="1"/>
    <col min="4872" max="4873" width="8.125" customWidth="1"/>
    <col min="4874" max="4875" width="7.125" customWidth="1"/>
    <col min="5121" max="5121" width="8.625" customWidth="1"/>
    <col min="5122" max="5122" width="7.875" customWidth="1"/>
    <col min="5123" max="5124" width="8.125" customWidth="1"/>
    <col min="5125" max="5126" width="5.625" customWidth="1"/>
    <col min="5127" max="5127" width="11" customWidth="1"/>
    <col min="5128" max="5129" width="8.125" customWidth="1"/>
    <col min="5130" max="5131" width="7.125" customWidth="1"/>
    <col min="5377" max="5377" width="8.625" customWidth="1"/>
    <col min="5378" max="5378" width="7.875" customWidth="1"/>
    <col min="5379" max="5380" width="8.125" customWidth="1"/>
    <col min="5381" max="5382" width="5.625" customWidth="1"/>
    <col min="5383" max="5383" width="11" customWidth="1"/>
    <col min="5384" max="5385" width="8.125" customWidth="1"/>
    <col min="5386" max="5387" width="7.125" customWidth="1"/>
    <col min="5633" max="5633" width="8.625" customWidth="1"/>
    <col min="5634" max="5634" width="7.875" customWidth="1"/>
    <col min="5635" max="5636" width="8.125" customWidth="1"/>
    <col min="5637" max="5638" width="5.625" customWidth="1"/>
    <col min="5639" max="5639" width="11" customWidth="1"/>
    <col min="5640" max="5641" width="8.125" customWidth="1"/>
    <col min="5642" max="5643" width="7.125" customWidth="1"/>
    <col min="5889" max="5889" width="8.625" customWidth="1"/>
    <col min="5890" max="5890" width="7.875" customWidth="1"/>
    <col min="5891" max="5892" width="8.125" customWidth="1"/>
    <col min="5893" max="5894" width="5.625" customWidth="1"/>
    <col min="5895" max="5895" width="11" customWidth="1"/>
    <col min="5896" max="5897" width="8.125" customWidth="1"/>
    <col min="5898" max="5899" width="7.125" customWidth="1"/>
    <col min="6145" max="6145" width="8.625" customWidth="1"/>
    <col min="6146" max="6146" width="7.875" customWidth="1"/>
    <col min="6147" max="6148" width="8.125" customWidth="1"/>
    <col min="6149" max="6150" width="5.625" customWidth="1"/>
    <col min="6151" max="6151" width="11" customWidth="1"/>
    <col min="6152" max="6153" width="8.125" customWidth="1"/>
    <col min="6154" max="6155" width="7.125" customWidth="1"/>
    <col min="6401" max="6401" width="8.625" customWidth="1"/>
    <col min="6402" max="6402" width="7.875" customWidth="1"/>
    <col min="6403" max="6404" width="8.125" customWidth="1"/>
    <col min="6405" max="6406" width="5.625" customWidth="1"/>
    <col min="6407" max="6407" width="11" customWidth="1"/>
    <col min="6408" max="6409" width="8.125" customWidth="1"/>
    <col min="6410" max="6411" width="7.125" customWidth="1"/>
    <col min="6657" max="6657" width="8.625" customWidth="1"/>
    <col min="6658" max="6658" width="7.875" customWidth="1"/>
    <col min="6659" max="6660" width="8.125" customWidth="1"/>
    <col min="6661" max="6662" width="5.625" customWidth="1"/>
    <col min="6663" max="6663" width="11" customWidth="1"/>
    <col min="6664" max="6665" width="8.125" customWidth="1"/>
    <col min="6666" max="6667" width="7.125" customWidth="1"/>
    <col min="6913" max="6913" width="8.625" customWidth="1"/>
    <col min="6914" max="6914" width="7.875" customWidth="1"/>
    <col min="6915" max="6916" width="8.125" customWidth="1"/>
    <col min="6917" max="6918" width="5.625" customWidth="1"/>
    <col min="6919" max="6919" width="11" customWidth="1"/>
    <col min="6920" max="6921" width="8.125" customWidth="1"/>
    <col min="6922" max="6923" width="7.125" customWidth="1"/>
    <col min="7169" max="7169" width="8.625" customWidth="1"/>
    <col min="7170" max="7170" width="7.875" customWidth="1"/>
    <col min="7171" max="7172" width="8.125" customWidth="1"/>
    <col min="7173" max="7174" width="5.625" customWidth="1"/>
    <col min="7175" max="7175" width="11" customWidth="1"/>
    <col min="7176" max="7177" width="8.125" customWidth="1"/>
    <col min="7178" max="7179" width="7.125" customWidth="1"/>
    <col min="7425" max="7425" width="8.625" customWidth="1"/>
    <col min="7426" max="7426" width="7.875" customWidth="1"/>
    <col min="7427" max="7428" width="8.125" customWidth="1"/>
    <col min="7429" max="7430" width="5.625" customWidth="1"/>
    <col min="7431" max="7431" width="11" customWidth="1"/>
    <col min="7432" max="7433" width="8.125" customWidth="1"/>
    <col min="7434" max="7435" width="7.125" customWidth="1"/>
    <col min="7681" max="7681" width="8.625" customWidth="1"/>
    <col min="7682" max="7682" width="7.875" customWidth="1"/>
    <col min="7683" max="7684" width="8.125" customWidth="1"/>
    <col min="7685" max="7686" width="5.625" customWidth="1"/>
    <col min="7687" max="7687" width="11" customWidth="1"/>
    <col min="7688" max="7689" width="8.125" customWidth="1"/>
    <col min="7690" max="7691" width="7.125" customWidth="1"/>
    <col min="7937" max="7937" width="8.625" customWidth="1"/>
    <col min="7938" max="7938" width="7.875" customWidth="1"/>
    <col min="7939" max="7940" width="8.125" customWidth="1"/>
    <col min="7941" max="7942" width="5.625" customWidth="1"/>
    <col min="7943" max="7943" width="11" customWidth="1"/>
    <col min="7944" max="7945" width="8.125" customWidth="1"/>
    <col min="7946" max="7947" width="7.125" customWidth="1"/>
    <col min="8193" max="8193" width="8.625" customWidth="1"/>
    <col min="8194" max="8194" width="7.875" customWidth="1"/>
    <col min="8195" max="8196" width="8.125" customWidth="1"/>
    <col min="8197" max="8198" width="5.625" customWidth="1"/>
    <col min="8199" max="8199" width="11" customWidth="1"/>
    <col min="8200" max="8201" width="8.125" customWidth="1"/>
    <col min="8202" max="8203" width="7.125" customWidth="1"/>
    <col min="8449" max="8449" width="8.625" customWidth="1"/>
    <col min="8450" max="8450" width="7.875" customWidth="1"/>
    <col min="8451" max="8452" width="8.125" customWidth="1"/>
    <col min="8453" max="8454" width="5.625" customWidth="1"/>
    <col min="8455" max="8455" width="11" customWidth="1"/>
    <col min="8456" max="8457" width="8.125" customWidth="1"/>
    <col min="8458" max="8459" width="7.125" customWidth="1"/>
    <col min="8705" max="8705" width="8.625" customWidth="1"/>
    <col min="8706" max="8706" width="7.875" customWidth="1"/>
    <col min="8707" max="8708" width="8.125" customWidth="1"/>
    <col min="8709" max="8710" width="5.625" customWidth="1"/>
    <col min="8711" max="8711" width="11" customWidth="1"/>
    <col min="8712" max="8713" width="8.125" customWidth="1"/>
    <col min="8714" max="8715" width="7.125" customWidth="1"/>
    <col min="8961" max="8961" width="8.625" customWidth="1"/>
    <col min="8962" max="8962" width="7.875" customWidth="1"/>
    <col min="8963" max="8964" width="8.125" customWidth="1"/>
    <col min="8965" max="8966" width="5.625" customWidth="1"/>
    <col min="8967" max="8967" width="11" customWidth="1"/>
    <col min="8968" max="8969" width="8.125" customWidth="1"/>
    <col min="8970" max="8971" width="7.125" customWidth="1"/>
    <col min="9217" max="9217" width="8.625" customWidth="1"/>
    <col min="9218" max="9218" width="7.875" customWidth="1"/>
    <col min="9219" max="9220" width="8.125" customWidth="1"/>
    <col min="9221" max="9222" width="5.625" customWidth="1"/>
    <col min="9223" max="9223" width="11" customWidth="1"/>
    <col min="9224" max="9225" width="8.125" customWidth="1"/>
    <col min="9226" max="9227" width="7.125" customWidth="1"/>
    <col min="9473" max="9473" width="8.625" customWidth="1"/>
    <col min="9474" max="9474" width="7.875" customWidth="1"/>
    <col min="9475" max="9476" width="8.125" customWidth="1"/>
    <col min="9477" max="9478" width="5.625" customWidth="1"/>
    <col min="9479" max="9479" width="11" customWidth="1"/>
    <col min="9480" max="9481" width="8.125" customWidth="1"/>
    <col min="9482" max="9483" width="7.125" customWidth="1"/>
    <col min="9729" max="9729" width="8.625" customWidth="1"/>
    <col min="9730" max="9730" width="7.875" customWidth="1"/>
    <col min="9731" max="9732" width="8.125" customWidth="1"/>
    <col min="9733" max="9734" width="5.625" customWidth="1"/>
    <col min="9735" max="9735" width="11" customWidth="1"/>
    <col min="9736" max="9737" width="8.125" customWidth="1"/>
    <col min="9738" max="9739" width="7.125" customWidth="1"/>
    <col min="9985" max="9985" width="8.625" customWidth="1"/>
    <col min="9986" max="9986" width="7.875" customWidth="1"/>
    <col min="9987" max="9988" width="8.125" customWidth="1"/>
    <col min="9989" max="9990" width="5.625" customWidth="1"/>
    <col min="9991" max="9991" width="11" customWidth="1"/>
    <col min="9992" max="9993" width="8.125" customWidth="1"/>
    <col min="9994" max="9995" width="7.125" customWidth="1"/>
    <col min="10241" max="10241" width="8.625" customWidth="1"/>
    <col min="10242" max="10242" width="7.875" customWidth="1"/>
    <col min="10243" max="10244" width="8.125" customWidth="1"/>
    <col min="10245" max="10246" width="5.625" customWidth="1"/>
    <col min="10247" max="10247" width="11" customWidth="1"/>
    <col min="10248" max="10249" width="8.125" customWidth="1"/>
    <col min="10250" max="10251" width="7.125" customWidth="1"/>
    <col min="10497" max="10497" width="8.625" customWidth="1"/>
    <col min="10498" max="10498" width="7.875" customWidth="1"/>
    <col min="10499" max="10500" width="8.125" customWidth="1"/>
    <col min="10501" max="10502" width="5.625" customWidth="1"/>
    <col min="10503" max="10503" width="11" customWidth="1"/>
    <col min="10504" max="10505" width="8.125" customWidth="1"/>
    <col min="10506" max="10507" width="7.125" customWidth="1"/>
    <col min="10753" max="10753" width="8.625" customWidth="1"/>
    <col min="10754" max="10754" width="7.875" customWidth="1"/>
    <col min="10755" max="10756" width="8.125" customWidth="1"/>
    <col min="10757" max="10758" width="5.625" customWidth="1"/>
    <col min="10759" max="10759" width="11" customWidth="1"/>
    <col min="10760" max="10761" width="8.125" customWidth="1"/>
    <col min="10762" max="10763" width="7.125" customWidth="1"/>
    <col min="11009" max="11009" width="8.625" customWidth="1"/>
    <col min="11010" max="11010" width="7.875" customWidth="1"/>
    <col min="11011" max="11012" width="8.125" customWidth="1"/>
    <col min="11013" max="11014" width="5.625" customWidth="1"/>
    <col min="11015" max="11015" width="11" customWidth="1"/>
    <col min="11016" max="11017" width="8.125" customWidth="1"/>
    <col min="11018" max="11019" width="7.125" customWidth="1"/>
    <col min="11265" max="11265" width="8.625" customWidth="1"/>
    <col min="11266" max="11266" width="7.875" customWidth="1"/>
    <col min="11267" max="11268" width="8.125" customWidth="1"/>
    <col min="11269" max="11270" width="5.625" customWidth="1"/>
    <col min="11271" max="11271" width="11" customWidth="1"/>
    <col min="11272" max="11273" width="8.125" customWidth="1"/>
    <col min="11274" max="11275" width="7.125" customWidth="1"/>
    <col min="11521" max="11521" width="8.625" customWidth="1"/>
    <col min="11522" max="11522" width="7.875" customWidth="1"/>
    <col min="11523" max="11524" width="8.125" customWidth="1"/>
    <col min="11525" max="11526" width="5.625" customWidth="1"/>
    <col min="11527" max="11527" width="11" customWidth="1"/>
    <col min="11528" max="11529" width="8.125" customWidth="1"/>
    <col min="11530" max="11531" width="7.125" customWidth="1"/>
    <col min="11777" max="11777" width="8.625" customWidth="1"/>
    <col min="11778" max="11778" width="7.875" customWidth="1"/>
    <col min="11779" max="11780" width="8.125" customWidth="1"/>
    <col min="11781" max="11782" width="5.625" customWidth="1"/>
    <col min="11783" max="11783" width="11" customWidth="1"/>
    <col min="11784" max="11785" width="8.125" customWidth="1"/>
    <col min="11786" max="11787" width="7.125" customWidth="1"/>
    <col min="12033" max="12033" width="8.625" customWidth="1"/>
    <col min="12034" max="12034" width="7.875" customWidth="1"/>
    <col min="12035" max="12036" width="8.125" customWidth="1"/>
    <col min="12037" max="12038" width="5.625" customWidth="1"/>
    <col min="12039" max="12039" width="11" customWidth="1"/>
    <col min="12040" max="12041" width="8.125" customWidth="1"/>
    <col min="12042" max="12043" width="7.125" customWidth="1"/>
    <col min="12289" max="12289" width="8.625" customWidth="1"/>
    <col min="12290" max="12290" width="7.875" customWidth="1"/>
    <col min="12291" max="12292" width="8.125" customWidth="1"/>
    <col min="12293" max="12294" width="5.625" customWidth="1"/>
    <col min="12295" max="12295" width="11" customWidth="1"/>
    <col min="12296" max="12297" width="8.125" customWidth="1"/>
    <col min="12298" max="12299" width="7.125" customWidth="1"/>
    <col min="12545" max="12545" width="8.625" customWidth="1"/>
    <col min="12546" max="12546" width="7.875" customWidth="1"/>
    <col min="12547" max="12548" width="8.125" customWidth="1"/>
    <col min="12549" max="12550" width="5.625" customWidth="1"/>
    <col min="12551" max="12551" width="11" customWidth="1"/>
    <col min="12552" max="12553" width="8.125" customWidth="1"/>
    <col min="12554" max="12555" width="7.125" customWidth="1"/>
    <col min="12801" max="12801" width="8.625" customWidth="1"/>
    <col min="12802" max="12802" width="7.875" customWidth="1"/>
    <col min="12803" max="12804" width="8.125" customWidth="1"/>
    <col min="12805" max="12806" width="5.625" customWidth="1"/>
    <col min="12807" max="12807" width="11" customWidth="1"/>
    <col min="12808" max="12809" width="8.125" customWidth="1"/>
    <col min="12810" max="12811" width="7.125" customWidth="1"/>
    <col min="13057" max="13057" width="8.625" customWidth="1"/>
    <col min="13058" max="13058" width="7.875" customWidth="1"/>
    <col min="13059" max="13060" width="8.125" customWidth="1"/>
    <col min="13061" max="13062" width="5.625" customWidth="1"/>
    <col min="13063" max="13063" width="11" customWidth="1"/>
    <col min="13064" max="13065" width="8.125" customWidth="1"/>
    <col min="13066" max="13067" width="7.125" customWidth="1"/>
    <col min="13313" max="13313" width="8.625" customWidth="1"/>
    <col min="13314" max="13314" width="7.875" customWidth="1"/>
    <col min="13315" max="13316" width="8.125" customWidth="1"/>
    <col min="13317" max="13318" width="5.625" customWidth="1"/>
    <col min="13319" max="13319" width="11" customWidth="1"/>
    <col min="13320" max="13321" width="8.125" customWidth="1"/>
    <col min="13322" max="13323" width="7.125" customWidth="1"/>
    <col min="13569" max="13569" width="8.625" customWidth="1"/>
    <col min="13570" max="13570" width="7.875" customWidth="1"/>
    <col min="13571" max="13572" width="8.125" customWidth="1"/>
    <col min="13573" max="13574" width="5.625" customWidth="1"/>
    <col min="13575" max="13575" width="11" customWidth="1"/>
    <col min="13576" max="13577" width="8.125" customWidth="1"/>
    <col min="13578" max="13579" width="7.125" customWidth="1"/>
    <col min="13825" max="13825" width="8.625" customWidth="1"/>
    <col min="13826" max="13826" width="7.875" customWidth="1"/>
    <col min="13827" max="13828" width="8.125" customWidth="1"/>
    <col min="13829" max="13830" width="5.625" customWidth="1"/>
    <col min="13831" max="13831" width="11" customWidth="1"/>
    <col min="13832" max="13833" width="8.125" customWidth="1"/>
    <col min="13834" max="13835" width="7.125" customWidth="1"/>
    <col min="14081" max="14081" width="8.625" customWidth="1"/>
    <col min="14082" max="14082" width="7.875" customWidth="1"/>
    <col min="14083" max="14084" width="8.125" customWidth="1"/>
    <col min="14085" max="14086" width="5.625" customWidth="1"/>
    <col min="14087" max="14087" width="11" customWidth="1"/>
    <col min="14088" max="14089" width="8.125" customWidth="1"/>
    <col min="14090" max="14091" width="7.125" customWidth="1"/>
    <col min="14337" max="14337" width="8.625" customWidth="1"/>
    <col min="14338" max="14338" width="7.875" customWidth="1"/>
    <col min="14339" max="14340" width="8.125" customWidth="1"/>
    <col min="14341" max="14342" width="5.625" customWidth="1"/>
    <col min="14343" max="14343" width="11" customWidth="1"/>
    <col min="14344" max="14345" width="8.125" customWidth="1"/>
    <col min="14346" max="14347" width="7.125" customWidth="1"/>
    <col min="14593" max="14593" width="8.625" customWidth="1"/>
    <col min="14594" max="14594" width="7.875" customWidth="1"/>
    <col min="14595" max="14596" width="8.125" customWidth="1"/>
    <col min="14597" max="14598" width="5.625" customWidth="1"/>
    <col min="14599" max="14599" width="11" customWidth="1"/>
    <col min="14600" max="14601" width="8.125" customWidth="1"/>
    <col min="14602" max="14603" width="7.125" customWidth="1"/>
    <col min="14849" max="14849" width="8.625" customWidth="1"/>
    <col min="14850" max="14850" width="7.875" customWidth="1"/>
    <col min="14851" max="14852" width="8.125" customWidth="1"/>
    <col min="14853" max="14854" width="5.625" customWidth="1"/>
    <col min="14855" max="14855" width="11" customWidth="1"/>
    <col min="14856" max="14857" width="8.125" customWidth="1"/>
    <col min="14858" max="14859" width="7.125" customWidth="1"/>
    <col min="15105" max="15105" width="8.625" customWidth="1"/>
    <col min="15106" max="15106" width="7.875" customWidth="1"/>
    <col min="15107" max="15108" width="8.125" customWidth="1"/>
    <col min="15109" max="15110" width="5.625" customWidth="1"/>
    <col min="15111" max="15111" width="11" customWidth="1"/>
    <col min="15112" max="15113" width="8.125" customWidth="1"/>
    <col min="15114" max="15115" width="7.125" customWidth="1"/>
    <col min="15361" max="15361" width="8.625" customWidth="1"/>
    <col min="15362" max="15362" width="7.875" customWidth="1"/>
    <col min="15363" max="15364" width="8.125" customWidth="1"/>
    <col min="15365" max="15366" width="5.625" customWidth="1"/>
    <col min="15367" max="15367" width="11" customWidth="1"/>
    <col min="15368" max="15369" width="8.125" customWidth="1"/>
    <col min="15370" max="15371" width="7.125" customWidth="1"/>
    <col min="15617" max="15617" width="8.625" customWidth="1"/>
    <col min="15618" max="15618" width="7.875" customWidth="1"/>
    <col min="15619" max="15620" width="8.125" customWidth="1"/>
    <col min="15621" max="15622" width="5.625" customWidth="1"/>
    <col min="15623" max="15623" width="11" customWidth="1"/>
    <col min="15624" max="15625" width="8.125" customWidth="1"/>
    <col min="15626" max="15627" width="7.125" customWidth="1"/>
    <col min="15873" max="15873" width="8.625" customWidth="1"/>
    <col min="15874" max="15874" width="7.875" customWidth="1"/>
    <col min="15875" max="15876" width="8.125" customWidth="1"/>
    <col min="15877" max="15878" width="5.625" customWidth="1"/>
    <col min="15879" max="15879" width="11" customWidth="1"/>
    <col min="15880" max="15881" width="8.125" customWidth="1"/>
    <col min="15882" max="15883" width="7.125" customWidth="1"/>
    <col min="16129" max="16129" width="8.625" customWidth="1"/>
    <col min="16130" max="16130" width="7.875" customWidth="1"/>
    <col min="16131" max="16132" width="8.125" customWidth="1"/>
    <col min="16133" max="16134" width="5.625" customWidth="1"/>
    <col min="16135" max="16135" width="11" customWidth="1"/>
    <col min="16136" max="16137" width="8.125" customWidth="1"/>
    <col min="16138" max="16139" width="7.125" customWidth="1"/>
  </cols>
  <sheetData>
    <row r="1" spans="1:11" ht="5.0999999999999996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27" customFormat="1" ht="21" customHeight="1">
      <c r="A3" s="773" t="s">
        <v>519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</row>
    <row r="4" spans="1:11" s="127" customFormat="1" ht="20.100000000000001" customHeight="1">
      <c r="A4" s="776" t="s">
        <v>520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1" s="128" customFormat="1" ht="20.100000000000001" customHeight="1">
      <c r="A5" s="266" t="s">
        <v>444</v>
      </c>
      <c r="B5" s="144"/>
      <c r="C5" s="144"/>
      <c r="D5" s="144"/>
      <c r="E5" s="144"/>
      <c r="F5" s="144"/>
      <c r="G5" s="144"/>
      <c r="H5" s="144"/>
      <c r="I5" s="144"/>
      <c r="J5" s="144"/>
      <c r="K5" s="80" t="s">
        <v>507</v>
      </c>
    </row>
    <row r="6" spans="1:11" s="260" customFormat="1" ht="30.75" customHeight="1">
      <c r="A6" s="1080" t="s">
        <v>494</v>
      </c>
      <c r="B6" s="923" t="s">
        <v>328</v>
      </c>
      <c r="C6" s="964"/>
      <c r="D6" s="964"/>
      <c r="E6" s="964"/>
      <c r="F6" s="868"/>
      <c r="G6" s="923" t="s">
        <v>521</v>
      </c>
      <c r="H6" s="964"/>
      <c r="I6" s="964"/>
      <c r="J6" s="964"/>
      <c r="K6" s="868"/>
    </row>
    <row r="7" spans="1:11" s="260" customFormat="1" ht="30.75" customHeight="1">
      <c r="A7" s="1081"/>
      <c r="B7" s="865" t="s">
        <v>510</v>
      </c>
      <c r="C7" s="923" t="s">
        <v>511</v>
      </c>
      <c r="D7" s="769"/>
      <c r="E7" s="923" t="s">
        <v>512</v>
      </c>
      <c r="F7" s="868"/>
      <c r="G7" s="865" t="s">
        <v>522</v>
      </c>
      <c r="H7" s="923" t="s">
        <v>523</v>
      </c>
      <c r="I7" s="769"/>
      <c r="J7" s="923" t="s">
        <v>512</v>
      </c>
      <c r="K7" s="769"/>
    </row>
    <row r="8" spans="1:11" s="260" customFormat="1" ht="30.75" customHeight="1">
      <c r="A8" s="1082"/>
      <c r="B8" s="867"/>
      <c r="C8" s="137" t="s">
        <v>513</v>
      </c>
      <c r="D8" s="137" t="s">
        <v>514</v>
      </c>
      <c r="E8" s="924"/>
      <c r="F8" s="870"/>
      <c r="G8" s="867"/>
      <c r="H8" s="137" t="s">
        <v>513</v>
      </c>
      <c r="I8" s="137" t="s">
        <v>514</v>
      </c>
      <c r="J8" s="989"/>
      <c r="K8" s="991"/>
    </row>
    <row r="9" spans="1:11" s="134" customFormat="1" ht="35.450000000000003" customHeight="1">
      <c r="A9" s="50">
        <v>2019</v>
      </c>
      <c r="B9" s="399">
        <v>29</v>
      </c>
      <c r="C9" s="399">
        <v>970</v>
      </c>
      <c r="D9" s="399">
        <v>802</v>
      </c>
      <c r="E9" s="788">
        <v>516</v>
      </c>
      <c r="F9" s="788"/>
      <c r="G9" s="399">
        <v>21</v>
      </c>
      <c r="H9" s="399">
        <v>898</v>
      </c>
      <c r="I9" s="399">
        <v>733</v>
      </c>
      <c r="J9" s="907">
        <v>467</v>
      </c>
      <c r="K9" s="908"/>
    </row>
    <row r="10" spans="1:11" s="260" customFormat="1" ht="35.450000000000003" customHeight="1">
      <c r="A10" s="50">
        <v>2020</v>
      </c>
      <c r="B10" s="399">
        <v>29</v>
      </c>
      <c r="C10" s="399">
        <v>970</v>
      </c>
      <c r="D10" s="399">
        <v>804</v>
      </c>
      <c r="E10" s="788">
        <v>523</v>
      </c>
      <c r="F10" s="788"/>
      <c r="G10" s="399">
        <v>21</v>
      </c>
      <c r="H10" s="399">
        <v>898</v>
      </c>
      <c r="I10" s="399">
        <v>735</v>
      </c>
      <c r="J10" s="788">
        <v>472</v>
      </c>
      <c r="K10" s="955"/>
    </row>
    <row r="11" spans="1:11" s="260" customFormat="1" ht="35.450000000000003" customHeight="1">
      <c r="A11" s="50">
        <v>2021</v>
      </c>
      <c r="B11" s="457">
        <v>29</v>
      </c>
      <c r="C11" s="457">
        <v>1123</v>
      </c>
      <c r="D11" s="457">
        <v>945</v>
      </c>
      <c r="E11" s="900">
        <v>585</v>
      </c>
      <c r="F11" s="900"/>
      <c r="G11" s="457">
        <v>29</v>
      </c>
      <c r="H11" s="457">
        <v>1051</v>
      </c>
      <c r="I11" s="457">
        <v>892</v>
      </c>
      <c r="J11" s="788">
        <v>536</v>
      </c>
      <c r="K11" s="955"/>
    </row>
    <row r="12" spans="1:11" s="260" customFormat="1" ht="35.450000000000003" customHeight="1">
      <c r="A12" s="50">
        <v>2022</v>
      </c>
      <c r="B12" s="456">
        <v>30</v>
      </c>
      <c r="C12" s="457">
        <v>1087</v>
      </c>
      <c r="D12" s="457">
        <f>I12+F21</f>
        <v>855</v>
      </c>
      <c r="E12" s="900">
        <v>573</v>
      </c>
      <c r="F12" s="900"/>
      <c r="G12" s="457">
        <v>24</v>
      </c>
      <c r="H12" s="457">
        <v>1033</v>
      </c>
      <c r="I12" s="457">
        <v>802</v>
      </c>
      <c r="J12" s="788">
        <v>534</v>
      </c>
      <c r="K12" s="955"/>
    </row>
    <row r="13" spans="1:11" s="451" customFormat="1" ht="35.450000000000003" customHeight="1">
      <c r="A13" s="50">
        <v>2023</v>
      </c>
      <c r="B13" s="456">
        <v>33</v>
      </c>
      <c r="C13" s="457">
        <v>1152</v>
      </c>
      <c r="D13" s="457">
        <v>907</v>
      </c>
      <c r="E13" s="900">
        <v>636</v>
      </c>
      <c r="F13" s="900"/>
      <c r="G13" s="457">
        <v>26</v>
      </c>
      <c r="H13" s="457">
        <v>1090</v>
      </c>
      <c r="I13" s="457">
        <v>850</v>
      </c>
      <c r="J13" s="788">
        <v>592</v>
      </c>
      <c r="K13" s="955"/>
    </row>
    <row r="14" spans="1:11" s="267" customFormat="1" ht="35.450000000000003" customHeight="1">
      <c r="A14" s="135">
        <v>2024</v>
      </c>
      <c r="B14" s="514">
        <v>34</v>
      </c>
      <c r="C14" s="600">
        <v>1168</v>
      </c>
      <c r="D14" s="600">
        <v>970</v>
      </c>
      <c r="E14" s="1071">
        <v>705</v>
      </c>
      <c r="F14" s="1071"/>
      <c r="G14" s="600">
        <v>27</v>
      </c>
      <c r="H14" s="600">
        <v>1106</v>
      </c>
      <c r="I14" s="600">
        <v>914</v>
      </c>
      <c r="J14" s="1078">
        <v>660</v>
      </c>
      <c r="K14" s="1079"/>
    </row>
    <row r="15" spans="1:11" s="260" customFormat="1" ht="30.75" customHeight="1">
      <c r="A15" s="764" t="s">
        <v>524</v>
      </c>
      <c r="B15" s="1072" t="s">
        <v>525</v>
      </c>
      <c r="C15" s="1073"/>
      <c r="D15" s="1073"/>
      <c r="E15" s="1073"/>
      <c r="F15" s="1073"/>
      <c r="G15" s="1073"/>
      <c r="H15" s="1073"/>
      <c r="I15" s="1073"/>
      <c r="J15" s="1073"/>
      <c r="K15" s="970"/>
    </row>
    <row r="16" spans="1:11" s="260" customFormat="1" ht="30.75" customHeight="1">
      <c r="A16" s="921"/>
      <c r="B16" s="928" t="s">
        <v>526</v>
      </c>
      <c r="C16" s="936"/>
      <c r="D16" s="859" t="s">
        <v>527</v>
      </c>
      <c r="E16" s="861"/>
      <c r="F16" s="861"/>
      <c r="G16" s="862"/>
      <c r="H16" s="928" t="s">
        <v>528</v>
      </c>
      <c r="I16" s="1076"/>
      <c r="J16" s="1076"/>
      <c r="K16" s="936"/>
    </row>
    <row r="17" spans="1:11" s="260" customFormat="1" ht="30.75" customHeight="1">
      <c r="A17" s="922"/>
      <c r="B17" s="1074"/>
      <c r="C17" s="1075"/>
      <c r="D17" s="925" t="s">
        <v>529</v>
      </c>
      <c r="E17" s="915"/>
      <c r="F17" s="927" t="s">
        <v>530</v>
      </c>
      <c r="G17" s="915"/>
      <c r="H17" s="1074"/>
      <c r="I17" s="1077"/>
      <c r="J17" s="1077"/>
      <c r="K17" s="1075"/>
    </row>
    <row r="18" spans="1:11" s="261" customFormat="1" ht="35.450000000000003" customHeight="1">
      <c r="A18" s="50">
        <v>2019</v>
      </c>
      <c r="B18" s="987">
        <v>8</v>
      </c>
      <c r="C18" s="788"/>
      <c r="D18" s="788">
        <v>72</v>
      </c>
      <c r="E18" s="788"/>
      <c r="F18" s="788">
        <v>69</v>
      </c>
      <c r="G18" s="788"/>
      <c r="H18" s="788">
        <v>49</v>
      </c>
      <c r="I18" s="788"/>
      <c r="J18" s="788"/>
      <c r="K18" s="955"/>
    </row>
    <row r="19" spans="1:11" ht="35.450000000000003" customHeight="1">
      <c r="A19" s="50">
        <v>2020</v>
      </c>
      <c r="B19" s="987">
        <v>8</v>
      </c>
      <c r="C19" s="788"/>
      <c r="D19" s="788">
        <v>72</v>
      </c>
      <c r="E19" s="788"/>
      <c r="F19" s="788">
        <v>69</v>
      </c>
      <c r="G19" s="788"/>
      <c r="H19" s="788">
        <v>51</v>
      </c>
      <c r="I19" s="788"/>
      <c r="J19" s="788"/>
      <c r="K19" s="955"/>
    </row>
    <row r="20" spans="1:11" ht="35.450000000000003" customHeight="1">
      <c r="A20" s="50">
        <v>2021</v>
      </c>
      <c r="B20" s="899">
        <v>8</v>
      </c>
      <c r="C20" s="900"/>
      <c r="D20" s="900">
        <v>72</v>
      </c>
      <c r="E20" s="900"/>
      <c r="F20" s="900">
        <v>69</v>
      </c>
      <c r="G20" s="900"/>
      <c r="H20" s="900">
        <v>49</v>
      </c>
      <c r="I20" s="900"/>
      <c r="J20" s="900"/>
      <c r="K20" s="905"/>
    </row>
    <row r="21" spans="1:11" ht="35.450000000000003" customHeight="1">
      <c r="A21" s="50">
        <v>2022</v>
      </c>
      <c r="B21" s="899">
        <v>6</v>
      </c>
      <c r="C21" s="900"/>
      <c r="D21" s="900">
        <v>54</v>
      </c>
      <c r="E21" s="900"/>
      <c r="F21" s="900">
        <v>53</v>
      </c>
      <c r="G21" s="900"/>
      <c r="H21" s="900">
        <v>39</v>
      </c>
      <c r="I21" s="900"/>
      <c r="J21" s="900"/>
      <c r="K21" s="905"/>
    </row>
    <row r="22" spans="1:11" s="450" customFormat="1" ht="35.450000000000003" customHeight="1">
      <c r="A22" s="50">
        <v>2023</v>
      </c>
      <c r="B22" s="899">
        <v>7</v>
      </c>
      <c r="C22" s="900"/>
      <c r="D22" s="900">
        <v>62</v>
      </c>
      <c r="E22" s="900"/>
      <c r="F22" s="900">
        <v>57</v>
      </c>
      <c r="G22" s="900"/>
      <c r="H22" s="900">
        <v>44</v>
      </c>
      <c r="I22" s="900"/>
      <c r="J22" s="900"/>
      <c r="K22" s="905"/>
    </row>
    <row r="23" spans="1:11" s="263" customFormat="1" ht="35.450000000000003" customHeight="1">
      <c r="A23" s="135">
        <v>2024</v>
      </c>
      <c r="B23" s="916">
        <v>7</v>
      </c>
      <c r="C23" s="904"/>
      <c r="D23" s="904">
        <v>62</v>
      </c>
      <c r="E23" s="904"/>
      <c r="F23" s="904">
        <v>56</v>
      </c>
      <c r="G23" s="904"/>
      <c r="H23" s="904">
        <v>45</v>
      </c>
      <c r="I23" s="904"/>
      <c r="J23" s="904"/>
      <c r="K23" s="917"/>
    </row>
    <row r="24" spans="1:11" s="33" customFormat="1" ht="15" customHeight="1">
      <c r="A24" s="23" t="s">
        <v>504</v>
      </c>
      <c r="B24" s="268"/>
      <c r="C24" s="265"/>
      <c r="D24" s="265"/>
      <c r="E24" s="265"/>
      <c r="F24" s="265"/>
      <c r="G24" s="265"/>
      <c r="H24" s="265"/>
      <c r="I24" s="265"/>
      <c r="J24" s="265"/>
      <c r="K24" s="265"/>
    </row>
  </sheetData>
  <mergeCells count="54">
    <mergeCell ref="E9:F9"/>
    <mergeCell ref="A3:K3"/>
    <mergeCell ref="A4:K4"/>
    <mergeCell ref="A6:A8"/>
    <mergeCell ref="B6:F6"/>
    <mergeCell ref="G6:K6"/>
    <mergeCell ref="B7:B8"/>
    <mergeCell ref="C7:D7"/>
    <mergeCell ref="E7:F8"/>
    <mergeCell ref="G7:G8"/>
    <mergeCell ref="H7:I7"/>
    <mergeCell ref="J7:K8"/>
    <mergeCell ref="J9:K9"/>
    <mergeCell ref="E10:F10"/>
    <mergeCell ref="E14:F14"/>
    <mergeCell ref="A15:A17"/>
    <mergeCell ref="B15:K15"/>
    <mergeCell ref="B16:C17"/>
    <mergeCell ref="D16:G16"/>
    <mergeCell ref="H16:K17"/>
    <mergeCell ref="D17:E17"/>
    <mergeCell ref="F17:G17"/>
    <mergeCell ref="E13:F13"/>
    <mergeCell ref="J10:K10"/>
    <mergeCell ref="J11:K11"/>
    <mergeCell ref="J12:K12"/>
    <mergeCell ref="J13:K13"/>
    <mergeCell ref="J14:K14"/>
    <mergeCell ref="B18:C18"/>
    <mergeCell ref="D18:E18"/>
    <mergeCell ref="F18:G18"/>
    <mergeCell ref="H18:K18"/>
    <mergeCell ref="E11:F11"/>
    <mergeCell ref="E12:F12"/>
    <mergeCell ref="B19:C19"/>
    <mergeCell ref="D19:E19"/>
    <mergeCell ref="F19:G19"/>
    <mergeCell ref="H19:K19"/>
    <mergeCell ref="B20:C20"/>
    <mergeCell ref="D20:E20"/>
    <mergeCell ref="F20:G20"/>
    <mergeCell ref="H20:K20"/>
    <mergeCell ref="B21:C21"/>
    <mergeCell ref="D21:E21"/>
    <mergeCell ref="F21:G21"/>
    <mergeCell ref="H21:K21"/>
    <mergeCell ref="B23:C23"/>
    <mergeCell ref="D23:E23"/>
    <mergeCell ref="F23:G23"/>
    <mergeCell ref="H23:K23"/>
    <mergeCell ref="B22:C22"/>
    <mergeCell ref="D22:E22"/>
    <mergeCell ref="F22:G22"/>
    <mergeCell ref="H22:K22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zoomScaleNormal="70" zoomScaleSheetLayoutView="100" workbookViewId="0">
      <selection activeCell="C19" sqref="C19"/>
    </sheetView>
  </sheetViews>
  <sheetFormatPr defaultColWidth="9" defaultRowHeight="14.25"/>
  <cols>
    <col min="1" max="1" width="10.625" style="1" customWidth="1"/>
    <col min="2" max="3" width="12.125" style="2" customWidth="1"/>
    <col min="4" max="5" width="12.625" style="2" customWidth="1"/>
    <col min="6" max="6" width="13" style="2" customWidth="1"/>
    <col min="7" max="7" width="12.625" style="2" customWidth="1"/>
    <col min="8" max="16384" width="9" style="1"/>
  </cols>
  <sheetData>
    <row r="1" spans="1:11" ht="5.0999999999999996" customHeight="1">
      <c r="A1" s="14"/>
      <c r="B1" s="15"/>
      <c r="C1" s="15"/>
      <c r="D1" s="15"/>
      <c r="E1" s="15"/>
      <c r="F1" s="15"/>
      <c r="G1" s="15"/>
    </row>
    <row r="2" spans="1:11" ht="50.1" customHeight="1">
      <c r="A2" s="14"/>
      <c r="B2" s="14"/>
      <c r="C2" s="14"/>
      <c r="D2" s="14"/>
      <c r="E2" s="14"/>
      <c r="F2" s="14"/>
      <c r="G2" s="14"/>
    </row>
    <row r="3" spans="1:11" s="98" customFormat="1" ht="21" customHeight="1">
      <c r="A3" s="773" t="s">
        <v>47</v>
      </c>
      <c r="B3" s="773"/>
      <c r="C3" s="773"/>
      <c r="D3" s="773"/>
      <c r="E3" s="773"/>
      <c r="F3" s="773"/>
      <c r="G3" s="773"/>
    </row>
    <row r="4" spans="1:11" s="98" customFormat="1" ht="20.100000000000001" customHeight="1">
      <c r="A4" s="777" t="s">
        <v>48</v>
      </c>
      <c r="B4" s="777"/>
      <c r="C4" s="777"/>
      <c r="D4" s="777"/>
      <c r="E4" s="777"/>
      <c r="F4" s="777"/>
      <c r="G4" s="777"/>
    </row>
    <row r="5" spans="1:11" s="9" customFormat="1" ht="20.100000000000001" customHeight="1">
      <c r="A5" s="4" t="s">
        <v>49</v>
      </c>
      <c r="B5" s="8"/>
      <c r="C5" s="8"/>
      <c r="D5" s="4"/>
      <c r="E5" s="5"/>
      <c r="F5" s="4"/>
      <c r="G5" s="80" t="s">
        <v>50</v>
      </c>
    </row>
    <row r="6" spans="1:11" s="9" customFormat="1" ht="21" customHeight="1">
      <c r="A6" s="781" t="s">
        <v>157</v>
      </c>
      <c r="B6" s="781" t="s">
        <v>158</v>
      </c>
      <c r="C6" s="784"/>
      <c r="D6" s="784" t="s">
        <v>159</v>
      </c>
      <c r="E6" s="784"/>
      <c r="F6" s="780" t="s">
        <v>131</v>
      </c>
      <c r="G6" s="781" t="s">
        <v>160</v>
      </c>
    </row>
    <row r="7" spans="1:11" s="9" customFormat="1" ht="31.5" customHeight="1">
      <c r="A7" s="784"/>
      <c r="B7" s="784"/>
      <c r="C7" s="784"/>
      <c r="D7" s="90" t="s">
        <v>130</v>
      </c>
      <c r="E7" s="81" t="s">
        <v>161</v>
      </c>
      <c r="F7" s="780"/>
      <c r="G7" s="781"/>
    </row>
    <row r="8" spans="1:11" s="18" customFormat="1" ht="42.4" customHeight="1">
      <c r="A8" s="50">
        <v>2019</v>
      </c>
      <c r="B8" s="788">
        <v>4073</v>
      </c>
      <c r="C8" s="788"/>
      <c r="D8" s="399">
        <v>460</v>
      </c>
      <c r="E8" s="399" t="s">
        <v>784</v>
      </c>
      <c r="F8" s="399">
        <v>118</v>
      </c>
      <c r="G8" s="404">
        <v>94</v>
      </c>
      <c r="I8" s="19"/>
    </row>
    <row r="9" spans="1:11" s="20" customFormat="1" ht="42.4" customHeight="1">
      <c r="A9" s="50">
        <v>2020</v>
      </c>
      <c r="B9" s="788">
        <v>4804</v>
      </c>
      <c r="C9" s="788"/>
      <c r="D9" s="399">
        <v>493</v>
      </c>
      <c r="E9" s="399" t="s">
        <v>784</v>
      </c>
      <c r="F9" s="399">
        <v>127</v>
      </c>
      <c r="G9" s="404">
        <v>109</v>
      </c>
      <c r="I9" s="21"/>
    </row>
    <row r="10" spans="1:11" s="18" customFormat="1" ht="42.4" customHeight="1">
      <c r="A10" s="50">
        <v>2021</v>
      </c>
      <c r="B10" s="788">
        <v>4897</v>
      </c>
      <c r="C10" s="788"/>
      <c r="D10" s="399">
        <v>485</v>
      </c>
      <c r="E10" s="399" t="s">
        <v>781</v>
      </c>
      <c r="F10" s="399">
        <v>131</v>
      </c>
      <c r="G10" s="404">
        <v>105</v>
      </c>
      <c r="I10" s="19"/>
    </row>
    <row r="11" spans="1:11" s="18" customFormat="1" ht="42.4" customHeight="1">
      <c r="A11" s="392">
        <v>2022</v>
      </c>
      <c r="B11" s="786">
        <v>4994</v>
      </c>
      <c r="C11" s="786"/>
      <c r="D11" s="452">
        <v>479</v>
      </c>
      <c r="E11" s="714" t="s">
        <v>781</v>
      </c>
      <c r="F11" s="452">
        <v>130</v>
      </c>
      <c r="G11" s="413">
        <v>109</v>
      </c>
      <c r="I11" s="19"/>
    </row>
    <row r="12" spans="1:11" s="18" customFormat="1" ht="42.4" customHeight="1">
      <c r="A12" s="494">
        <v>2023</v>
      </c>
      <c r="B12" s="787">
        <v>5109</v>
      </c>
      <c r="C12" s="787"/>
      <c r="D12" s="468">
        <v>486</v>
      </c>
      <c r="E12" s="714" t="s">
        <v>781</v>
      </c>
      <c r="F12" s="468">
        <v>127</v>
      </c>
      <c r="G12" s="469">
        <v>111</v>
      </c>
      <c r="I12" s="19"/>
      <c r="K12" s="19"/>
    </row>
    <row r="13" spans="1:11" s="735" customFormat="1" ht="42.4" customHeight="1">
      <c r="A13" s="732">
        <v>2024</v>
      </c>
      <c r="B13" s="785">
        <v>5317</v>
      </c>
      <c r="C13" s="785"/>
      <c r="D13" s="733">
        <v>521</v>
      </c>
      <c r="E13" s="733" t="s">
        <v>784</v>
      </c>
      <c r="F13" s="733">
        <v>124</v>
      </c>
      <c r="G13" s="734">
        <v>113</v>
      </c>
      <c r="I13" s="736"/>
    </row>
    <row r="14" spans="1:11" s="737" customFormat="1" ht="27.6" customHeight="1">
      <c r="A14" s="782" t="s">
        <v>157</v>
      </c>
      <c r="B14" s="779" t="s">
        <v>162</v>
      </c>
      <c r="C14" s="779" t="s">
        <v>163</v>
      </c>
      <c r="D14" s="778" t="s">
        <v>127</v>
      </c>
      <c r="E14" s="778" t="s">
        <v>128</v>
      </c>
      <c r="F14" s="778" t="s">
        <v>129</v>
      </c>
      <c r="G14" s="779" t="s">
        <v>164</v>
      </c>
      <c r="I14" s="738"/>
    </row>
    <row r="15" spans="1:11" s="737" customFormat="1" ht="27.6" customHeight="1">
      <c r="A15" s="783"/>
      <c r="B15" s="779"/>
      <c r="C15" s="779"/>
      <c r="D15" s="778"/>
      <c r="E15" s="778"/>
      <c r="F15" s="778"/>
      <c r="G15" s="779"/>
      <c r="I15" s="738"/>
    </row>
    <row r="16" spans="1:11" s="737" customFormat="1" ht="42.4" customHeight="1">
      <c r="A16" s="739">
        <v>2019</v>
      </c>
      <c r="B16" s="729">
        <v>28</v>
      </c>
      <c r="C16" s="729">
        <v>1461</v>
      </c>
      <c r="D16" s="729">
        <v>1093</v>
      </c>
      <c r="E16" s="729">
        <v>803</v>
      </c>
      <c r="F16" s="729">
        <v>13</v>
      </c>
      <c r="G16" s="740">
        <v>3</v>
      </c>
    </row>
    <row r="17" spans="1:7" s="737" customFormat="1" ht="42.4" customHeight="1">
      <c r="A17" s="739">
        <v>2020</v>
      </c>
      <c r="B17" s="729">
        <v>28</v>
      </c>
      <c r="C17" s="729">
        <v>1708</v>
      </c>
      <c r="D17" s="729">
        <v>1320</v>
      </c>
      <c r="E17" s="729">
        <v>994</v>
      </c>
      <c r="F17" s="729">
        <v>24</v>
      </c>
      <c r="G17" s="740">
        <v>1</v>
      </c>
    </row>
    <row r="18" spans="1:7" s="737" customFormat="1" ht="42.4" customHeight="1">
      <c r="A18" s="739">
        <v>2021</v>
      </c>
      <c r="B18" s="729">
        <v>42</v>
      </c>
      <c r="C18" s="729">
        <v>1725</v>
      </c>
      <c r="D18" s="729">
        <v>1354</v>
      </c>
      <c r="E18" s="729">
        <v>1031</v>
      </c>
      <c r="F18" s="729">
        <v>24</v>
      </c>
      <c r="G18" s="740" t="s">
        <v>784</v>
      </c>
    </row>
    <row r="19" spans="1:7" s="737" customFormat="1" ht="42.4" customHeight="1">
      <c r="A19" s="741">
        <v>2022</v>
      </c>
      <c r="B19" s="729">
        <v>36</v>
      </c>
      <c r="C19" s="729">
        <v>1829</v>
      </c>
      <c r="D19" s="729">
        <v>1356</v>
      </c>
      <c r="E19" s="729">
        <v>1035</v>
      </c>
      <c r="F19" s="729">
        <v>20</v>
      </c>
      <c r="G19" s="740" t="s">
        <v>784</v>
      </c>
    </row>
    <row r="20" spans="1:7" s="737" customFormat="1" ht="42.4" customHeight="1">
      <c r="A20" s="739">
        <v>2023</v>
      </c>
      <c r="B20" s="729">
        <v>38</v>
      </c>
      <c r="C20" s="729">
        <v>1933</v>
      </c>
      <c r="D20" s="729">
        <v>1379</v>
      </c>
      <c r="E20" s="729">
        <v>1013</v>
      </c>
      <c r="F20" s="729">
        <v>22</v>
      </c>
      <c r="G20" s="740" t="s">
        <v>784</v>
      </c>
    </row>
    <row r="21" spans="1:7" s="737" customFormat="1" ht="42.4" customHeight="1">
      <c r="A21" s="732">
        <v>2024</v>
      </c>
      <c r="B21" s="733">
        <v>43</v>
      </c>
      <c r="C21" s="733">
        <v>2015</v>
      </c>
      <c r="D21" s="733">
        <v>1404</v>
      </c>
      <c r="E21" s="733">
        <v>1077</v>
      </c>
      <c r="F21" s="733">
        <v>20</v>
      </c>
      <c r="G21" s="734" t="s">
        <v>784</v>
      </c>
    </row>
    <row r="22" spans="1:7" s="737" customFormat="1" ht="15" customHeight="1">
      <c r="A22" s="685" t="s">
        <v>282</v>
      </c>
      <c r="B22" s="742"/>
      <c r="C22" s="742"/>
      <c r="D22" s="742"/>
      <c r="E22" s="742"/>
      <c r="F22" s="742"/>
      <c r="G22" s="742"/>
    </row>
    <row r="23" spans="1:7" s="745" customFormat="1" ht="15" customHeight="1">
      <c r="A23" s="743" t="s">
        <v>46</v>
      </c>
      <c r="B23" s="744"/>
      <c r="C23" s="744"/>
      <c r="D23" s="744"/>
      <c r="E23" s="744"/>
      <c r="F23" s="744"/>
      <c r="G23" s="744"/>
    </row>
  </sheetData>
  <mergeCells count="20">
    <mergeCell ref="A3:G3"/>
    <mergeCell ref="A4:G4"/>
    <mergeCell ref="D6:E6"/>
    <mergeCell ref="B10:C10"/>
    <mergeCell ref="B8:C8"/>
    <mergeCell ref="B9:C9"/>
    <mergeCell ref="A6:A7"/>
    <mergeCell ref="A14:A15"/>
    <mergeCell ref="B6:C7"/>
    <mergeCell ref="B14:B15"/>
    <mergeCell ref="C14:C15"/>
    <mergeCell ref="D14:D15"/>
    <mergeCell ref="B13:C13"/>
    <mergeCell ref="B11:C11"/>
    <mergeCell ref="B12:C12"/>
    <mergeCell ref="E14:E15"/>
    <mergeCell ref="F14:F15"/>
    <mergeCell ref="G14:G15"/>
    <mergeCell ref="F6:F7"/>
    <mergeCell ref="G6:G7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5"/>
  <sheetViews>
    <sheetView view="pageBreakPreview" zoomScaleNormal="70" zoomScaleSheetLayoutView="100" workbookViewId="0">
      <selection activeCell="D36" sqref="D36"/>
    </sheetView>
  </sheetViews>
  <sheetFormatPr defaultRowHeight="14.25"/>
  <cols>
    <col min="1" max="1" width="7.875" customWidth="1"/>
    <col min="2" max="2" width="7" customWidth="1"/>
    <col min="3" max="3" width="6.125" customWidth="1"/>
    <col min="4" max="4" width="6.875" customWidth="1"/>
    <col min="5" max="5" width="7.875" customWidth="1"/>
    <col min="6" max="6" width="6.25" customWidth="1"/>
    <col min="7" max="7" width="5.625" customWidth="1"/>
    <col min="8" max="8" width="5.25" customWidth="1"/>
    <col min="9" max="9" width="4.5" customWidth="1"/>
    <col min="10" max="10" width="3.375" customWidth="1"/>
    <col min="11" max="11" width="6.25" customWidth="1"/>
    <col min="12" max="12" width="5.625" customWidth="1"/>
    <col min="13" max="13" width="5.25" customWidth="1"/>
    <col min="14" max="14" width="7.75" customWidth="1"/>
    <col min="255" max="255" width="7.875" customWidth="1"/>
    <col min="256" max="257" width="6.125" customWidth="1"/>
    <col min="258" max="258" width="6.875" customWidth="1"/>
    <col min="259" max="259" width="3.875" customWidth="1"/>
    <col min="260" max="260" width="5.375" customWidth="1"/>
    <col min="261" max="261" width="6.25" customWidth="1"/>
    <col min="262" max="262" width="6.5" customWidth="1"/>
    <col min="263" max="263" width="6.75" customWidth="1"/>
    <col min="264" max="264" width="3.75" customWidth="1"/>
    <col min="265" max="265" width="5.75" customWidth="1"/>
    <col min="266" max="266" width="6.125" customWidth="1"/>
    <col min="267" max="268" width="7.125" customWidth="1"/>
    <col min="269" max="269" width="3.375" customWidth="1"/>
    <col min="270" max="270" width="4.375" customWidth="1"/>
    <col min="511" max="511" width="7.875" customWidth="1"/>
    <col min="512" max="513" width="6.125" customWidth="1"/>
    <col min="514" max="514" width="6.875" customWidth="1"/>
    <col min="515" max="515" width="3.875" customWidth="1"/>
    <col min="516" max="516" width="5.375" customWidth="1"/>
    <col min="517" max="517" width="6.25" customWidth="1"/>
    <col min="518" max="518" width="6.5" customWidth="1"/>
    <col min="519" max="519" width="6.75" customWidth="1"/>
    <col min="520" max="520" width="3.75" customWidth="1"/>
    <col min="521" max="521" width="5.75" customWidth="1"/>
    <col min="522" max="522" width="6.125" customWidth="1"/>
    <col min="523" max="524" width="7.125" customWidth="1"/>
    <col min="525" max="525" width="3.375" customWidth="1"/>
    <col min="526" max="526" width="4.375" customWidth="1"/>
    <col min="767" max="767" width="7.875" customWidth="1"/>
    <col min="768" max="769" width="6.125" customWidth="1"/>
    <col min="770" max="770" width="6.875" customWidth="1"/>
    <col min="771" max="771" width="3.875" customWidth="1"/>
    <col min="772" max="772" width="5.375" customWidth="1"/>
    <col min="773" max="773" width="6.25" customWidth="1"/>
    <col min="774" max="774" width="6.5" customWidth="1"/>
    <col min="775" max="775" width="6.75" customWidth="1"/>
    <col min="776" max="776" width="3.75" customWidth="1"/>
    <col min="777" max="777" width="5.75" customWidth="1"/>
    <col min="778" max="778" width="6.125" customWidth="1"/>
    <col min="779" max="780" width="7.125" customWidth="1"/>
    <col min="781" max="781" width="3.375" customWidth="1"/>
    <col min="782" max="782" width="4.375" customWidth="1"/>
    <col min="1023" max="1023" width="7.875" customWidth="1"/>
    <col min="1024" max="1025" width="6.125" customWidth="1"/>
    <col min="1026" max="1026" width="6.875" customWidth="1"/>
    <col min="1027" max="1027" width="3.875" customWidth="1"/>
    <col min="1028" max="1028" width="5.375" customWidth="1"/>
    <col min="1029" max="1029" width="6.25" customWidth="1"/>
    <col min="1030" max="1030" width="6.5" customWidth="1"/>
    <col min="1031" max="1031" width="6.75" customWidth="1"/>
    <col min="1032" max="1032" width="3.75" customWidth="1"/>
    <col min="1033" max="1033" width="5.75" customWidth="1"/>
    <col min="1034" max="1034" width="6.125" customWidth="1"/>
    <col min="1035" max="1036" width="7.125" customWidth="1"/>
    <col min="1037" max="1037" width="3.375" customWidth="1"/>
    <col min="1038" max="1038" width="4.375" customWidth="1"/>
    <col min="1279" max="1279" width="7.875" customWidth="1"/>
    <col min="1280" max="1281" width="6.125" customWidth="1"/>
    <col min="1282" max="1282" width="6.875" customWidth="1"/>
    <col min="1283" max="1283" width="3.875" customWidth="1"/>
    <col min="1284" max="1284" width="5.375" customWidth="1"/>
    <col min="1285" max="1285" width="6.25" customWidth="1"/>
    <col min="1286" max="1286" width="6.5" customWidth="1"/>
    <col min="1287" max="1287" width="6.75" customWidth="1"/>
    <col min="1288" max="1288" width="3.75" customWidth="1"/>
    <col min="1289" max="1289" width="5.75" customWidth="1"/>
    <col min="1290" max="1290" width="6.125" customWidth="1"/>
    <col min="1291" max="1292" width="7.125" customWidth="1"/>
    <col min="1293" max="1293" width="3.375" customWidth="1"/>
    <col min="1294" max="1294" width="4.375" customWidth="1"/>
    <col min="1535" max="1535" width="7.875" customWidth="1"/>
    <col min="1536" max="1537" width="6.125" customWidth="1"/>
    <col min="1538" max="1538" width="6.875" customWidth="1"/>
    <col min="1539" max="1539" width="3.875" customWidth="1"/>
    <col min="1540" max="1540" width="5.375" customWidth="1"/>
    <col min="1541" max="1541" width="6.25" customWidth="1"/>
    <col min="1542" max="1542" width="6.5" customWidth="1"/>
    <col min="1543" max="1543" width="6.75" customWidth="1"/>
    <col min="1544" max="1544" width="3.75" customWidth="1"/>
    <col min="1545" max="1545" width="5.75" customWidth="1"/>
    <col min="1546" max="1546" width="6.125" customWidth="1"/>
    <col min="1547" max="1548" width="7.125" customWidth="1"/>
    <col min="1549" max="1549" width="3.375" customWidth="1"/>
    <col min="1550" max="1550" width="4.375" customWidth="1"/>
    <col min="1791" max="1791" width="7.875" customWidth="1"/>
    <col min="1792" max="1793" width="6.125" customWidth="1"/>
    <col min="1794" max="1794" width="6.875" customWidth="1"/>
    <col min="1795" max="1795" width="3.875" customWidth="1"/>
    <col min="1796" max="1796" width="5.375" customWidth="1"/>
    <col min="1797" max="1797" width="6.25" customWidth="1"/>
    <col min="1798" max="1798" width="6.5" customWidth="1"/>
    <col min="1799" max="1799" width="6.75" customWidth="1"/>
    <col min="1800" max="1800" width="3.75" customWidth="1"/>
    <col min="1801" max="1801" width="5.75" customWidth="1"/>
    <col min="1802" max="1802" width="6.125" customWidth="1"/>
    <col min="1803" max="1804" width="7.125" customWidth="1"/>
    <col min="1805" max="1805" width="3.375" customWidth="1"/>
    <col min="1806" max="1806" width="4.375" customWidth="1"/>
    <col min="2047" max="2047" width="7.875" customWidth="1"/>
    <col min="2048" max="2049" width="6.125" customWidth="1"/>
    <col min="2050" max="2050" width="6.875" customWidth="1"/>
    <col min="2051" max="2051" width="3.875" customWidth="1"/>
    <col min="2052" max="2052" width="5.375" customWidth="1"/>
    <col min="2053" max="2053" width="6.25" customWidth="1"/>
    <col min="2054" max="2054" width="6.5" customWidth="1"/>
    <col min="2055" max="2055" width="6.75" customWidth="1"/>
    <col min="2056" max="2056" width="3.75" customWidth="1"/>
    <col min="2057" max="2057" width="5.75" customWidth="1"/>
    <col min="2058" max="2058" width="6.125" customWidth="1"/>
    <col min="2059" max="2060" width="7.125" customWidth="1"/>
    <col min="2061" max="2061" width="3.375" customWidth="1"/>
    <col min="2062" max="2062" width="4.375" customWidth="1"/>
    <col min="2303" max="2303" width="7.875" customWidth="1"/>
    <col min="2304" max="2305" width="6.125" customWidth="1"/>
    <col min="2306" max="2306" width="6.875" customWidth="1"/>
    <col min="2307" max="2307" width="3.875" customWidth="1"/>
    <col min="2308" max="2308" width="5.375" customWidth="1"/>
    <col min="2309" max="2309" width="6.25" customWidth="1"/>
    <col min="2310" max="2310" width="6.5" customWidth="1"/>
    <col min="2311" max="2311" width="6.75" customWidth="1"/>
    <col min="2312" max="2312" width="3.75" customWidth="1"/>
    <col min="2313" max="2313" width="5.75" customWidth="1"/>
    <col min="2314" max="2314" width="6.125" customWidth="1"/>
    <col min="2315" max="2316" width="7.125" customWidth="1"/>
    <col min="2317" max="2317" width="3.375" customWidth="1"/>
    <col min="2318" max="2318" width="4.375" customWidth="1"/>
    <col min="2559" max="2559" width="7.875" customWidth="1"/>
    <col min="2560" max="2561" width="6.125" customWidth="1"/>
    <col min="2562" max="2562" width="6.875" customWidth="1"/>
    <col min="2563" max="2563" width="3.875" customWidth="1"/>
    <col min="2564" max="2564" width="5.375" customWidth="1"/>
    <col min="2565" max="2565" width="6.25" customWidth="1"/>
    <col min="2566" max="2566" width="6.5" customWidth="1"/>
    <col min="2567" max="2567" width="6.75" customWidth="1"/>
    <col min="2568" max="2568" width="3.75" customWidth="1"/>
    <col min="2569" max="2569" width="5.75" customWidth="1"/>
    <col min="2570" max="2570" width="6.125" customWidth="1"/>
    <col min="2571" max="2572" width="7.125" customWidth="1"/>
    <col min="2573" max="2573" width="3.375" customWidth="1"/>
    <col min="2574" max="2574" width="4.375" customWidth="1"/>
    <col min="2815" max="2815" width="7.875" customWidth="1"/>
    <col min="2816" max="2817" width="6.125" customWidth="1"/>
    <col min="2818" max="2818" width="6.875" customWidth="1"/>
    <col min="2819" max="2819" width="3.875" customWidth="1"/>
    <col min="2820" max="2820" width="5.375" customWidth="1"/>
    <col min="2821" max="2821" width="6.25" customWidth="1"/>
    <col min="2822" max="2822" width="6.5" customWidth="1"/>
    <col min="2823" max="2823" width="6.75" customWidth="1"/>
    <col min="2824" max="2824" width="3.75" customWidth="1"/>
    <col min="2825" max="2825" width="5.75" customWidth="1"/>
    <col min="2826" max="2826" width="6.125" customWidth="1"/>
    <col min="2827" max="2828" width="7.125" customWidth="1"/>
    <col min="2829" max="2829" width="3.375" customWidth="1"/>
    <col min="2830" max="2830" width="4.375" customWidth="1"/>
    <col min="3071" max="3071" width="7.875" customWidth="1"/>
    <col min="3072" max="3073" width="6.125" customWidth="1"/>
    <col min="3074" max="3074" width="6.875" customWidth="1"/>
    <col min="3075" max="3075" width="3.875" customWidth="1"/>
    <col min="3076" max="3076" width="5.375" customWidth="1"/>
    <col min="3077" max="3077" width="6.25" customWidth="1"/>
    <col min="3078" max="3078" width="6.5" customWidth="1"/>
    <col min="3079" max="3079" width="6.75" customWidth="1"/>
    <col min="3080" max="3080" width="3.75" customWidth="1"/>
    <col min="3081" max="3081" width="5.75" customWidth="1"/>
    <col min="3082" max="3082" width="6.125" customWidth="1"/>
    <col min="3083" max="3084" width="7.125" customWidth="1"/>
    <col min="3085" max="3085" width="3.375" customWidth="1"/>
    <col min="3086" max="3086" width="4.375" customWidth="1"/>
    <col min="3327" max="3327" width="7.875" customWidth="1"/>
    <col min="3328" max="3329" width="6.125" customWidth="1"/>
    <col min="3330" max="3330" width="6.875" customWidth="1"/>
    <col min="3331" max="3331" width="3.875" customWidth="1"/>
    <col min="3332" max="3332" width="5.375" customWidth="1"/>
    <col min="3333" max="3333" width="6.25" customWidth="1"/>
    <col min="3334" max="3334" width="6.5" customWidth="1"/>
    <col min="3335" max="3335" width="6.75" customWidth="1"/>
    <col min="3336" max="3336" width="3.75" customWidth="1"/>
    <col min="3337" max="3337" width="5.75" customWidth="1"/>
    <col min="3338" max="3338" width="6.125" customWidth="1"/>
    <col min="3339" max="3340" width="7.125" customWidth="1"/>
    <col min="3341" max="3341" width="3.375" customWidth="1"/>
    <col min="3342" max="3342" width="4.375" customWidth="1"/>
    <col min="3583" max="3583" width="7.875" customWidth="1"/>
    <col min="3584" max="3585" width="6.125" customWidth="1"/>
    <col min="3586" max="3586" width="6.875" customWidth="1"/>
    <col min="3587" max="3587" width="3.875" customWidth="1"/>
    <col min="3588" max="3588" width="5.375" customWidth="1"/>
    <col min="3589" max="3589" width="6.25" customWidth="1"/>
    <col min="3590" max="3590" width="6.5" customWidth="1"/>
    <col min="3591" max="3591" width="6.75" customWidth="1"/>
    <col min="3592" max="3592" width="3.75" customWidth="1"/>
    <col min="3593" max="3593" width="5.75" customWidth="1"/>
    <col min="3594" max="3594" width="6.125" customWidth="1"/>
    <col min="3595" max="3596" width="7.125" customWidth="1"/>
    <col min="3597" max="3597" width="3.375" customWidth="1"/>
    <col min="3598" max="3598" width="4.375" customWidth="1"/>
    <col min="3839" max="3839" width="7.875" customWidth="1"/>
    <col min="3840" max="3841" width="6.125" customWidth="1"/>
    <col min="3842" max="3842" width="6.875" customWidth="1"/>
    <col min="3843" max="3843" width="3.875" customWidth="1"/>
    <col min="3844" max="3844" width="5.375" customWidth="1"/>
    <col min="3845" max="3845" width="6.25" customWidth="1"/>
    <col min="3846" max="3846" width="6.5" customWidth="1"/>
    <col min="3847" max="3847" width="6.75" customWidth="1"/>
    <col min="3848" max="3848" width="3.75" customWidth="1"/>
    <col min="3849" max="3849" width="5.75" customWidth="1"/>
    <col min="3850" max="3850" width="6.125" customWidth="1"/>
    <col min="3851" max="3852" width="7.125" customWidth="1"/>
    <col min="3853" max="3853" width="3.375" customWidth="1"/>
    <col min="3854" max="3854" width="4.375" customWidth="1"/>
    <col min="4095" max="4095" width="7.875" customWidth="1"/>
    <col min="4096" max="4097" width="6.125" customWidth="1"/>
    <col min="4098" max="4098" width="6.875" customWidth="1"/>
    <col min="4099" max="4099" width="3.875" customWidth="1"/>
    <col min="4100" max="4100" width="5.375" customWidth="1"/>
    <col min="4101" max="4101" width="6.25" customWidth="1"/>
    <col min="4102" max="4102" width="6.5" customWidth="1"/>
    <col min="4103" max="4103" width="6.75" customWidth="1"/>
    <col min="4104" max="4104" width="3.75" customWidth="1"/>
    <col min="4105" max="4105" width="5.75" customWidth="1"/>
    <col min="4106" max="4106" width="6.125" customWidth="1"/>
    <col min="4107" max="4108" width="7.125" customWidth="1"/>
    <col min="4109" max="4109" width="3.375" customWidth="1"/>
    <col min="4110" max="4110" width="4.375" customWidth="1"/>
    <col min="4351" max="4351" width="7.875" customWidth="1"/>
    <col min="4352" max="4353" width="6.125" customWidth="1"/>
    <col min="4354" max="4354" width="6.875" customWidth="1"/>
    <col min="4355" max="4355" width="3.875" customWidth="1"/>
    <col min="4356" max="4356" width="5.375" customWidth="1"/>
    <col min="4357" max="4357" width="6.25" customWidth="1"/>
    <col min="4358" max="4358" width="6.5" customWidth="1"/>
    <col min="4359" max="4359" width="6.75" customWidth="1"/>
    <col min="4360" max="4360" width="3.75" customWidth="1"/>
    <col min="4361" max="4361" width="5.75" customWidth="1"/>
    <col min="4362" max="4362" width="6.125" customWidth="1"/>
    <col min="4363" max="4364" width="7.125" customWidth="1"/>
    <col min="4365" max="4365" width="3.375" customWidth="1"/>
    <col min="4366" max="4366" width="4.375" customWidth="1"/>
    <col min="4607" max="4607" width="7.875" customWidth="1"/>
    <col min="4608" max="4609" width="6.125" customWidth="1"/>
    <col min="4610" max="4610" width="6.875" customWidth="1"/>
    <col min="4611" max="4611" width="3.875" customWidth="1"/>
    <col min="4612" max="4612" width="5.375" customWidth="1"/>
    <col min="4613" max="4613" width="6.25" customWidth="1"/>
    <col min="4614" max="4614" width="6.5" customWidth="1"/>
    <col min="4615" max="4615" width="6.75" customWidth="1"/>
    <col min="4616" max="4616" width="3.75" customWidth="1"/>
    <col min="4617" max="4617" width="5.75" customWidth="1"/>
    <col min="4618" max="4618" width="6.125" customWidth="1"/>
    <col min="4619" max="4620" width="7.125" customWidth="1"/>
    <col min="4621" max="4621" width="3.375" customWidth="1"/>
    <col min="4622" max="4622" width="4.375" customWidth="1"/>
    <col min="4863" max="4863" width="7.875" customWidth="1"/>
    <col min="4864" max="4865" width="6.125" customWidth="1"/>
    <col min="4866" max="4866" width="6.875" customWidth="1"/>
    <col min="4867" max="4867" width="3.875" customWidth="1"/>
    <col min="4868" max="4868" width="5.375" customWidth="1"/>
    <col min="4869" max="4869" width="6.25" customWidth="1"/>
    <col min="4870" max="4870" width="6.5" customWidth="1"/>
    <col min="4871" max="4871" width="6.75" customWidth="1"/>
    <col min="4872" max="4872" width="3.75" customWidth="1"/>
    <col min="4873" max="4873" width="5.75" customWidth="1"/>
    <col min="4874" max="4874" width="6.125" customWidth="1"/>
    <col min="4875" max="4876" width="7.125" customWidth="1"/>
    <col min="4877" max="4877" width="3.375" customWidth="1"/>
    <col min="4878" max="4878" width="4.375" customWidth="1"/>
    <col min="5119" max="5119" width="7.875" customWidth="1"/>
    <col min="5120" max="5121" width="6.125" customWidth="1"/>
    <col min="5122" max="5122" width="6.875" customWidth="1"/>
    <col min="5123" max="5123" width="3.875" customWidth="1"/>
    <col min="5124" max="5124" width="5.375" customWidth="1"/>
    <col min="5125" max="5125" width="6.25" customWidth="1"/>
    <col min="5126" max="5126" width="6.5" customWidth="1"/>
    <col min="5127" max="5127" width="6.75" customWidth="1"/>
    <col min="5128" max="5128" width="3.75" customWidth="1"/>
    <col min="5129" max="5129" width="5.75" customWidth="1"/>
    <col min="5130" max="5130" width="6.125" customWidth="1"/>
    <col min="5131" max="5132" width="7.125" customWidth="1"/>
    <col min="5133" max="5133" width="3.375" customWidth="1"/>
    <col min="5134" max="5134" width="4.375" customWidth="1"/>
    <col min="5375" max="5375" width="7.875" customWidth="1"/>
    <col min="5376" max="5377" width="6.125" customWidth="1"/>
    <col min="5378" max="5378" width="6.875" customWidth="1"/>
    <col min="5379" max="5379" width="3.875" customWidth="1"/>
    <col min="5380" max="5380" width="5.375" customWidth="1"/>
    <col min="5381" max="5381" width="6.25" customWidth="1"/>
    <col min="5382" max="5382" width="6.5" customWidth="1"/>
    <col min="5383" max="5383" width="6.75" customWidth="1"/>
    <col min="5384" max="5384" width="3.75" customWidth="1"/>
    <col min="5385" max="5385" width="5.75" customWidth="1"/>
    <col min="5386" max="5386" width="6.125" customWidth="1"/>
    <col min="5387" max="5388" width="7.125" customWidth="1"/>
    <col min="5389" max="5389" width="3.375" customWidth="1"/>
    <col min="5390" max="5390" width="4.375" customWidth="1"/>
    <col min="5631" max="5631" width="7.875" customWidth="1"/>
    <col min="5632" max="5633" width="6.125" customWidth="1"/>
    <col min="5634" max="5634" width="6.875" customWidth="1"/>
    <col min="5635" max="5635" width="3.875" customWidth="1"/>
    <col min="5636" max="5636" width="5.375" customWidth="1"/>
    <col min="5637" max="5637" width="6.25" customWidth="1"/>
    <col min="5638" max="5638" width="6.5" customWidth="1"/>
    <col min="5639" max="5639" width="6.75" customWidth="1"/>
    <col min="5640" max="5640" width="3.75" customWidth="1"/>
    <col min="5641" max="5641" width="5.75" customWidth="1"/>
    <col min="5642" max="5642" width="6.125" customWidth="1"/>
    <col min="5643" max="5644" width="7.125" customWidth="1"/>
    <col min="5645" max="5645" width="3.375" customWidth="1"/>
    <col min="5646" max="5646" width="4.375" customWidth="1"/>
    <col min="5887" max="5887" width="7.875" customWidth="1"/>
    <col min="5888" max="5889" width="6.125" customWidth="1"/>
    <col min="5890" max="5890" width="6.875" customWidth="1"/>
    <col min="5891" max="5891" width="3.875" customWidth="1"/>
    <col min="5892" max="5892" width="5.375" customWidth="1"/>
    <col min="5893" max="5893" width="6.25" customWidth="1"/>
    <col min="5894" max="5894" width="6.5" customWidth="1"/>
    <col min="5895" max="5895" width="6.75" customWidth="1"/>
    <col min="5896" max="5896" width="3.75" customWidth="1"/>
    <col min="5897" max="5897" width="5.75" customWidth="1"/>
    <col min="5898" max="5898" width="6.125" customWidth="1"/>
    <col min="5899" max="5900" width="7.125" customWidth="1"/>
    <col min="5901" max="5901" width="3.375" customWidth="1"/>
    <col min="5902" max="5902" width="4.375" customWidth="1"/>
    <col min="6143" max="6143" width="7.875" customWidth="1"/>
    <col min="6144" max="6145" width="6.125" customWidth="1"/>
    <col min="6146" max="6146" width="6.875" customWidth="1"/>
    <col min="6147" max="6147" width="3.875" customWidth="1"/>
    <col min="6148" max="6148" width="5.375" customWidth="1"/>
    <col min="6149" max="6149" width="6.25" customWidth="1"/>
    <col min="6150" max="6150" width="6.5" customWidth="1"/>
    <col min="6151" max="6151" width="6.75" customWidth="1"/>
    <col min="6152" max="6152" width="3.75" customWidth="1"/>
    <col min="6153" max="6153" width="5.75" customWidth="1"/>
    <col min="6154" max="6154" width="6.125" customWidth="1"/>
    <col min="6155" max="6156" width="7.125" customWidth="1"/>
    <col min="6157" max="6157" width="3.375" customWidth="1"/>
    <col min="6158" max="6158" width="4.375" customWidth="1"/>
    <col min="6399" max="6399" width="7.875" customWidth="1"/>
    <col min="6400" max="6401" width="6.125" customWidth="1"/>
    <col min="6402" max="6402" width="6.875" customWidth="1"/>
    <col min="6403" max="6403" width="3.875" customWidth="1"/>
    <col min="6404" max="6404" width="5.375" customWidth="1"/>
    <col min="6405" max="6405" width="6.25" customWidth="1"/>
    <col min="6406" max="6406" width="6.5" customWidth="1"/>
    <col min="6407" max="6407" width="6.75" customWidth="1"/>
    <col min="6408" max="6408" width="3.75" customWidth="1"/>
    <col min="6409" max="6409" width="5.75" customWidth="1"/>
    <col min="6410" max="6410" width="6.125" customWidth="1"/>
    <col min="6411" max="6412" width="7.125" customWidth="1"/>
    <col min="6413" max="6413" width="3.375" customWidth="1"/>
    <col min="6414" max="6414" width="4.375" customWidth="1"/>
    <col min="6655" max="6655" width="7.875" customWidth="1"/>
    <col min="6656" max="6657" width="6.125" customWidth="1"/>
    <col min="6658" max="6658" width="6.875" customWidth="1"/>
    <col min="6659" max="6659" width="3.875" customWidth="1"/>
    <col min="6660" max="6660" width="5.375" customWidth="1"/>
    <col min="6661" max="6661" width="6.25" customWidth="1"/>
    <col min="6662" max="6662" width="6.5" customWidth="1"/>
    <col min="6663" max="6663" width="6.75" customWidth="1"/>
    <col min="6664" max="6664" width="3.75" customWidth="1"/>
    <col min="6665" max="6665" width="5.75" customWidth="1"/>
    <col min="6666" max="6666" width="6.125" customWidth="1"/>
    <col min="6667" max="6668" width="7.125" customWidth="1"/>
    <col min="6669" max="6669" width="3.375" customWidth="1"/>
    <col min="6670" max="6670" width="4.375" customWidth="1"/>
    <col min="6911" max="6911" width="7.875" customWidth="1"/>
    <col min="6912" max="6913" width="6.125" customWidth="1"/>
    <col min="6914" max="6914" width="6.875" customWidth="1"/>
    <col min="6915" max="6915" width="3.875" customWidth="1"/>
    <col min="6916" max="6916" width="5.375" customWidth="1"/>
    <col min="6917" max="6917" width="6.25" customWidth="1"/>
    <col min="6918" max="6918" width="6.5" customWidth="1"/>
    <col min="6919" max="6919" width="6.75" customWidth="1"/>
    <col min="6920" max="6920" width="3.75" customWidth="1"/>
    <col min="6921" max="6921" width="5.75" customWidth="1"/>
    <col min="6922" max="6922" width="6.125" customWidth="1"/>
    <col min="6923" max="6924" width="7.125" customWidth="1"/>
    <col min="6925" max="6925" width="3.375" customWidth="1"/>
    <col min="6926" max="6926" width="4.375" customWidth="1"/>
    <col min="7167" max="7167" width="7.875" customWidth="1"/>
    <col min="7168" max="7169" width="6.125" customWidth="1"/>
    <col min="7170" max="7170" width="6.875" customWidth="1"/>
    <col min="7171" max="7171" width="3.875" customWidth="1"/>
    <col min="7172" max="7172" width="5.375" customWidth="1"/>
    <col min="7173" max="7173" width="6.25" customWidth="1"/>
    <col min="7174" max="7174" width="6.5" customWidth="1"/>
    <col min="7175" max="7175" width="6.75" customWidth="1"/>
    <col min="7176" max="7176" width="3.75" customWidth="1"/>
    <col min="7177" max="7177" width="5.75" customWidth="1"/>
    <col min="7178" max="7178" width="6.125" customWidth="1"/>
    <col min="7179" max="7180" width="7.125" customWidth="1"/>
    <col min="7181" max="7181" width="3.375" customWidth="1"/>
    <col min="7182" max="7182" width="4.375" customWidth="1"/>
    <col min="7423" max="7423" width="7.875" customWidth="1"/>
    <col min="7424" max="7425" width="6.125" customWidth="1"/>
    <col min="7426" max="7426" width="6.875" customWidth="1"/>
    <col min="7427" max="7427" width="3.875" customWidth="1"/>
    <col min="7428" max="7428" width="5.375" customWidth="1"/>
    <col min="7429" max="7429" width="6.25" customWidth="1"/>
    <col min="7430" max="7430" width="6.5" customWidth="1"/>
    <col min="7431" max="7431" width="6.75" customWidth="1"/>
    <col min="7432" max="7432" width="3.75" customWidth="1"/>
    <col min="7433" max="7433" width="5.75" customWidth="1"/>
    <col min="7434" max="7434" width="6.125" customWidth="1"/>
    <col min="7435" max="7436" width="7.125" customWidth="1"/>
    <col min="7437" max="7437" width="3.375" customWidth="1"/>
    <col min="7438" max="7438" width="4.375" customWidth="1"/>
    <col min="7679" max="7679" width="7.875" customWidth="1"/>
    <col min="7680" max="7681" width="6.125" customWidth="1"/>
    <col min="7682" max="7682" width="6.875" customWidth="1"/>
    <col min="7683" max="7683" width="3.875" customWidth="1"/>
    <col min="7684" max="7684" width="5.375" customWidth="1"/>
    <col min="7685" max="7685" width="6.25" customWidth="1"/>
    <col min="7686" max="7686" width="6.5" customWidth="1"/>
    <col min="7687" max="7687" width="6.75" customWidth="1"/>
    <col min="7688" max="7688" width="3.75" customWidth="1"/>
    <col min="7689" max="7689" width="5.75" customWidth="1"/>
    <col min="7690" max="7690" width="6.125" customWidth="1"/>
    <col min="7691" max="7692" width="7.125" customWidth="1"/>
    <col min="7693" max="7693" width="3.375" customWidth="1"/>
    <col min="7694" max="7694" width="4.375" customWidth="1"/>
    <col min="7935" max="7935" width="7.875" customWidth="1"/>
    <col min="7936" max="7937" width="6.125" customWidth="1"/>
    <col min="7938" max="7938" width="6.875" customWidth="1"/>
    <col min="7939" max="7939" width="3.875" customWidth="1"/>
    <col min="7940" max="7940" width="5.375" customWidth="1"/>
    <col min="7941" max="7941" width="6.25" customWidth="1"/>
    <col min="7942" max="7942" width="6.5" customWidth="1"/>
    <col min="7943" max="7943" width="6.75" customWidth="1"/>
    <col min="7944" max="7944" width="3.75" customWidth="1"/>
    <col min="7945" max="7945" width="5.75" customWidth="1"/>
    <col min="7946" max="7946" width="6.125" customWidth="1"/>
    <col min="7947" max="7948" width="7.125" customWidth="1"/>
    <col min="7949" max="7949" width="3.375" customWidth="1"/>
    <col min="7950" max="7950" width="4.375" customWidth="1"/>
    <col min="8191" max="8191" width="7.875" customWidth="1"/>
    <col min="8192" max="8193" width="6.125" customWidth="1"/>
    <col min="8194" max="8194" width="6.875" customWidth="1"/>
    <col min="8195" max="8195" width="3.875" customWidth="1"/>
    <col min="8196" max="8196" width="5.375" customWidth="1"/>
    <col min="8197" max="8197" width="6.25" customWidth="1"/>
    <col min="8198" max="8198" width="6.5" customWidth="1"/>
    <col min="8199" max="8199" width="6.75" customWidth="1"/>
    <col min="8200" max="8200" width="3.75" customWidth="1"/>
    <col min="8201" max="8201" width="5.75" customWidth="1"/>
    <col min="8202" max="8202" width="6.125" customWidth="1"/>
    <col min="8203" max="8204" width="7.125" customWidth="1"/>
    <col min="8205" max="8205" width="3.375" customWidth="1"/>
    <col min="8206" max="8206" width="4.375" customWidth="1"/>
    <col min="8447" max="8447" width="7.875" customWidth="1"/>
    <col min="8448" max="8449" width="6.125" customWidth="1"/>
    <col min="8450" max="8450" width="6.875" customWidth="1"/>
    <col min="8451" max="8451" width="3.875" customWidth="1"/>
    <col min="8452" max="8452" width="5.375" customWidth="1"/>
    <col min="8453" max="8453" width="6.25" customWidth="1"/>
    <col min="8454" max="8454" width="6.5" customWidth="1"/>
    <col min="8455" max="8455" width="6.75" customWidth="1"/>
    <col min="8456" max="8456" width="3.75" customWidth="1"/>
    <col min="8457" max="8457" width="5.75" customWidth="1"/>
    <col min="8458" max="8458" width="6.125" customWidth="1"/>
    <col min="8459" max="8460" width="7.125" customWidth="1"/>
    <col min="8461" max="8461" width="3.375" customWidth="1"/>
    <col min="8462" max="8462" width="4.375" customWidth="1"/>
    <col min="8703" max="8703" width="7.875" customWidth="1"/>
    <col min="8704" max="8705" width="6.125" customWidth="1"/>
    <col min="8706" max="8706" width="6.875" customWidth="1"/>
    <col min="8707" max="8707" width="3.875" customWidth="1"/>
    <col min="8708" max="8708" width="5.375" customWidth="1"/>
    <col min="8709" max="8709" width="6.25" customWidth="1"/>
    <col min="8710" max="8710" width="6.5" customWidth="1"/>
    <col min="8711" max="8711" width="6.75" customWidth="1"/>
    <col min="8712" max="8712" width="3.75" customWidth="1"/>
    <col min="8713" max="8713" width="5.75" customWidth="1"/>
    <col min="8714" max="8714" width="6.125" customWidth="1"/>
    <col min="8715" max="8716" width="7.125" customWidth="1"/>
    <col min="8717" max="8717" width="3.375" customWidth="1"/>
    <col min="8718" max="8718" width="4.375" customWidth="1"/>
    <col min="8959" max="8959" width="7.875" customWidth="1"/>
    <col min="8960" max="8961" width="6.125" customWidth="1"/>
    <col min="8962" max="8962" width="6.875" customWidth="1"/>
    <col min="8963" max="8963" width="3.875" customWidth="1"/>
    <col min="8964" max="8964" width="5.375" customWidth="1"/>
    <col min="8965" max="8965" width="6.25" customWidth="1"/>
    <col min="8966" max="8966" width="6.5" customWidth="1"/>
    <col min="8967" max="8967" width="6.75" customWidth="1"/>
    <col min="8968" max="8968" width="3.75" customWidth="1"/>
    <col min="8969" max="8969" width="5.75" customWidth="1"/>
    <col min="8970" max="8970" width="6.125" customWidth="1"/>
    <col min="8971" max="8972" width="7.125" customWidth="1"/>
    <col min="8973" max="8973" width="3.375" customWidth="1"/>
    <col min="8974" max="8974" width="4.375" customWidth="1"/>
    <col min="9215" max="9215" width="7.875" customWidth="1"/>
    <col min="9216" max="9217" width="6.125" customWidth="1"/>
    <col min="9218" max="9218" width="6.875" customWidth="1"/>
    <col min="9219" max="9219" width="3.875" customWidth="1"/>
    <col min="9220" max="9220" width="5.375" customWidth="1"/>
    <col min="9221" max="9221" width="6.25" customWidth="1"/>
    <col min="9222" max="9222" width="6.5" customWidth="1"/>
    <col min="9223" max="9223" width="6.75" customWidth="1"/>
    <col min="9224" max="9224" width="3.75" customWidth="1"/>
    <col min="9225" max="9225" width="5.75" customWidth="1"/>
    <col min="9226" max="9226" width="6.125" customWidth="1"/>
    <col min="9227" max="9228" width="7.125" customWidth="1"/>
    <col min="9229" max="9229" width="3.375" customWidth="1"/>
    <col min="9230" max="9230" width="4.375" customWidth="1"/>
    <col min="9471" max="9471" width="7.875" customWidth="1"/>
    <col min="9472" max="9473" width="6.125" customWidth="1"/>
    <col min="9474" max="9474" width="6.875" customWidth="1"/>
    <col min="9475" max="9475" width="3.875" customWidth="1"/>
    <col min="9476" max="9476" width="5.375" customWidth="1"/>
    <col min="9477" max="9477" width="6.25" customWidth="1"/>
    <col min="9478" max="9478" width="6.5" customWidth="1"/>
    <col min="9479" max="9479" width="6.75" customWidth="1"/>
    <col min="9480" max="9480" width="3.75" customWidth="1"/>
    <col min="9481" max="9481" width="5.75" customWidth="1"/>
    <col min="9482" max="9482" width="6.125" customWidth="1"/>
    <col min="9483" max="9484" width="7.125" customWidth="1"/>
    <col min="9485" max="9485" width="3.375" customWidth="1"/>
    <col min="9486" max="9486" width="4.375" customWidth="1"/>
    <col min="9727" max="9727" width="7.875" customWidth="1"/>
    <col min="9728" max="9729" width="6.125" customWidth="1"/>
    <col min="9730" max="9730" width="6.875" customWidth="1"/>
    <col min="9731" max="9731" width="3.875" customWidth="1"/>
    <col min="9732" max="9732" width="5.375" customWidth="1"/>
    <col min="9733" max="9733" width="6.25" customWidth="1"/>
    <col min="9734" max="9734" width="6.5" customWidth="1"/>
    <col min="9735" max="9735" width="6.75" customWidth="1"/>
    <col min="9736" max="9736" width="3.75" customWidth="1"/>
    <col min="9737" max="9737" width="5.75" customWidth="1"/>
    <col min="9738" max="9738" width="6.125" customWidth="1"/>
    <col min="9739" max="9740" width="7.125" customWidth="1"/>
    <col min="9741" max="9741" width="3.375" customWidth="1"/>
    <col min="9742" max="9742" width="4.375" customWidth="1"/>
    <col min="9983" max="9983" width="7.875" customWidth="1"/>
    <col min="9984" max="9985" width="6.125" customWidth="1"/>
    <col min="9986" max="9986" width="6.875" customWidth="1"/>
    <col min="9987" max="9987" width="3.875" customWidth="1"/>
    <col min="9988" max="9988" width="5.375" customWidth="1"/>
    <col min="9989" max="9989" width="6.25" customWidth="1"/>
    <col min="9990" max="9990" width="6.5" customWidth="1"/>
    <col min="9991" max="9991" width="6.75" customWidth="1"/>
    <col min="9992" max="9992" width="3.75" customWidth="1"/>
    <col min="9993" max="9993" width="5.75" customWidth="1"/>
    <col min="9994" max="9994" width="6.125" customWidth="1"/>
    <col min="9995" max="9996" width="7.125" customWidth="1"/>
    <col min="9997" max="9997" width="3.375" customWidth="1"/>
    <col min="9998" max="9998" width="4.375" customWidth="1"/>
    <col min="10239" max="10239" width="7.875" customWidth="1"/>
    <col min="10240" max="10241" width="6.125" customWidth="1"/>
    <col min="10242" max="10242" width="6.875" customWidth="1"/>
    <col min="10243" max="10243" width="3.875" customWidth="1"/>
    <col min="10244" max="10244" width="5.375" customWidth="1"/>
    <col min="10245" max="10245" width="6.25" customWidth="1"/>
    <col min="10246" max="10246" width="6.5" customWidth="1"/>
    <col min="10247" max="10247" width="6.75" customWidth="1"/>
    <col min="10248" max="10248" width="3.75" customWidth="1"/>
    <col min="10249" max="10249" width="5.75" customWidth="1"/>
    <col min="10250" max="10250" width="6.125" customWidth="1"/>
    <col min="10251" max="10252" width="7.125" customWidth="1"/>
    <col min="10253" max="10253" width="3.375" customWidth="1"/>
    <col min="10254" max="10254" width="4.375" customWidth="1"/>
    <col min="10495" max="10495" width="7.875" customWidth="1"/>
    <col min="10496" max="10497" width="6.125" customWidth="1"/>
    <col min="10498" max="10498" width="6.875" customWidth="1"/>
    <col min="10499" max="10499" width="3.875" customWidth="1"/>
    <col min="10500" max="10500" width="5.375" customWidth="1"/>
    <col min="10501" max="10501" width="6.25" customWidth="1"/>
    <col min="10502" max="10502" width="6.5" customWidth="1"/>
    <col min="10503" max="10503" width="6.75" customWidth="1"/>
    <col min="10504" max="10504" width="3.75" customWidth="1"/>
    <col min="10505" max="10505" width="5.75" customWidth="1"/>
    <col min="10506" max="10506" width="6.125" customWidth="1"/>
    <col min="10507" max="10508" width="7.125" customWidth="1"/>
    <col min="10509" max="10509" width="3.375" customWidth="1"/>
    <col min="10510" max="10510" width="4.375" customWidth="1"/>
    <col min="10751" max="10751" width="7.875" customWidth="1"/>
    <col min="10752" max="10753" width="6.125" customWidth="1"/>
    <col min="10754" max="10754" width="6.875" customWidth="1"/>
    <col min="10755" max="10755" width="3.875" customWidth="1"/>
    <col min="10756" max="10756" width="5.375" customWidth="1"/>
    <col min="10757" max="10757" width="6.25" customWidth="1"/>
    <col min="10758" max="10758" width="6.5" customWidth="1"/>
    <col min="10759" max="10759" width="6.75" customWidth="1"/>
    <col min="10760" max="10760" width="3.75" customWidth="1"/>
    <col min="10761" max="10761" width="5.75" customWidth="1"/>
    <col min="10762" max="10762" width="6.125" customWidth="1"/>
    <col min="10763" max="10764" width="7.125" customWidth="1"/>
    <col min="10765" max="10765" width="3.375" customWidth="1"/>
    <col min="10766" max="10766" width="4.375" customWidth="1"/>
    <col min="11007" max="11007" width="7.875" customWidth="1"/>
    <col min="11008" max="11009" width="6.125" customWidth="1"/>
    <col min="11010" max="11010" width="6.875" customWidth="1"/>
    <col min="11011" max="11011" width="3.875" customWidth="1"/>
    <col min="11012" max="11012" width="5.375" customWidth="1"/>
    <col min="11013" max="11013" width="6.25" customWidth="1"/>
    <col min="11014" max="11014" width="6.5" customWidth="1"/>
    <col min="11015" max="11015" width="6.75" customWidth="1"/>
    <col min="11016" max="11016" width="3.75" customWidth="1"/>
    <col min="11017" max="11017" width="5.75" customWidth="1"/>
    <col min="11018" max="11018" width="6.125" customWidth="1"/>
    <col min="11019" max="11020" width="7.125" customWidth="1"/>
    <col min="11021" max="11021" width="3.375" customWidth="1"/>
    <col min="11022" max="11022" width="4.375" customWidth="1"/>
    <col min="11263" max="11263" width="7.875" customWidth="1"/>
    <col min="11264" max="11265" width="6.125" customWidth="1"/>
    <col min="11266" max="11266" width="6.875" customWidth="1"/>
    <col min="11267" max="11267" width="3.875" customWidth="1"/>
    <col min="11268" max="11268" width="5.375" customWidth="1"/>
    <col min="11269" max="11269" width="6.25" customWidth="1"/>
    <col min="11270" max="11270" width="6.5" customWidth="1"/>
    <col min="11271" max="11271" width="6.75" customWidth="1"/>
    <col min="11272" max="11272" width="3.75" customWidth="1"/>
    <col min="11273" max="11273" width="5.75" customWidth="1"/>
    <col min="11274" max="11274" width="6.125" customWidth="1"/>
    <col min="11275" max="11276" width="7.125" customWidth="1"/>
    <col min="11277" max="11277" width="3.375" customWidth="1"/>
    <col min="11278" max="11278" width="4.375" customWidth="1"/>
    <col min="11519" max="11519" width="7.875" customWidth="1"/>
    <col min="11520" max="11521" width="6.125" customWidth="1"/>
    <col min="11522" max="11522" width="6.875" customWidth="1"/>
    <col min="11523" max="11523" width="3.875" customWidth="1"/>
    <col min="11524" max="11524" width="5.375" customWidth="1"/>
    <col min="11525" max="11525" width="6.25" customWidth="1"/>
    <col min="11526" max="11526" width="6.5" customWidth="1"/>
    <col min="11527" max="11527" width="6.75" customWidth="1"/>
    <col min="11528" max="11528" width="3.75" customWidth="1"/>
    <col min="11529" max="11529" width="5.75" customWidth="1"/>
    <col min="11530" max="11530" width="6.125" customWidth="1"/>
    <col min="11531" max="11532" width="7.125" customWidth="1"/>
    <col min="11533" max="11533" width="3.375" customWidth="1"/>
    <col min="11534" max="11534" width="4.375" customWidth="1"/>
    <col min="11775" max="11775" width="7.875" customWidth="1"/>
    <col min="11776" max="11777" width="6.125" customWidth="1"/>
    <col min="11778" max="11778" width="6.875" customWidth="1"/>
    <col min="11779" max="11779" width="3.875" customWidth="1"/>
    <col min="11780" max="11780" width="5.375" customWidth="1"/>
    <col min="11781" max="11781" width="6.25" customWidth="1"/>
    <col min="11782" max="11782" width="6.5" customWidth="1"/>
    <col min="11783" max="11783" width="6.75" customWidth="1"/>
    <col min="11784" max="11784" width="3.75" customWidth="1"/>
    <col min="11785" max="11785" width="5.75" customWidth="1"/>
    <col min="11786" max="11786" width="6.125" customWidth="1"/>
    <col min="11787" max="11788" width="7.125" customWidth="1"/>
    <col min="11789" max="11789" width="3.375" customWidth="1"/>
    <col min="11790" max="11790" width="4.375" customWidth="1"/>
    <col min="12031" max="12031" width="7.875" customWidth="1"/>
    <col min="12032" max="12033" width="6.125" customWidth="1"/>
    <col min="12034" max="12034" width="6.875" customWidth="1"/>
    <col min="12035" max="12035" width="3.875" customWidth="1"/>
    <col min="12036" max="12036" width="5.375" customWidth="1"/>
    <col min="12037" max="12037" width="6.25" customWidth="1"/>
    <col min="12038" max="12038" width="6.5" customWidth="1"/>
    <col min="12039" max="12039" width="6.75" customWidth="1"/>
    <col min="12040" max="12040" width="3.75" customWidth="1"/>
    <col min="12041" max="12041" width="5.75" customWidth="1"/>
    <col min="12042" max="12042" width="6.125" customWidth="1"/>
    <col min="12043" max="12044" width="7.125" customWidth="1"/>
    <col min="12045" max="12045" width="3.375" customWidth="1"/>
    <col min="12046" max="12046" width="4.375" customWidth="1"/>
    <col min="12287" max="12287" width="7.875" customWidth="1"/>
    <col min="12288" max="12289" width="6.125" customWidth="1"/>
    <col min="12290" max="12290" width="6.875" customWidth="1"/>
    <col min="12291" max="12291" width="3.875" customWidth="1"/>
    <col min="12292" max="12292" width="5.375" customWidth="1"/>
    <col min="12293" max="12293" width="6.25" customWidth="1"/>
    <col min="12294" max="12294" width="6.5" customWidth="1"/>
    <col min="12295" max="12295" width="6.75" customWidth="1"/>
    <col min="12296" max="12296" width="3.75" customWidth="1"/>
    <col min="12297" max="12297" width="5.75" customWidth="1"/>
    <col min="12298" max="12298" width="6.125" customWidth="1"/>
    <col min="12299" max="12300" width="7.125" customWidth="1"/>
    <col min="12301" max="12301" width="3.375" customWidth="1"/>
    <col min="12302" max="12302" width="4.375" customWidth="1"/>
    <col min="12543" max="12543" width="7.875" customWidth="1"/>
    <col min="12544" max="12545" width="6.125" customWidth="1"/>
    <col min="12546" max="12546" width="6.875" customWidth="1"/>
    <col min="12547" max="12547" width="3.875" customWidth="1"/>
    <col min="12548" max="12548" width="5.375" customWidth="1"/>
    <col min="12549" max="12549" width="6.25" customWidth="1"/>
    <col min="12550" max="12550" width="6.5" customWidth="1"/>
    <col min="12551" max="12551" width="6.75" customWidth="1"/>
    <col min="12552" max="12552" width="3.75" customWidth="1"/>
    <col min="12553" max="12553" width="5.75" customWidth="1"/>
    <col min="12554" max="12554" width="6.125" customWidth="1"/>
    <col min="12555" max="12556" width="7.125" customWidth="1"/>
    <col min="12557" max="12557" width="3.375" customWidth="1"/>
    <col min="12558" max="12558" width="4.375" customWidth="1"/>
    <col min="12799" max="12799" width="7.875" customWidth="1"/>
    <col min="12800" max="12801" width="6.125" customWidth="1"/>
    <col min="12802" max="12802" width="6.875" customWidth="1"/>
    <col min="12803" max="12803" width="3.875" customWidth="1"/>
    <col min="12804" max="12804" width="5.375" customWidth="1"/>
    <col min="12805" max="12805" width="6.25" customWidth="1"/>
    <col min="12806" max="12806" width="6.5" customWidth="1"/>
    <col min="12807" max="12807" width="6.75" customWidth="1"/>
    <col min="12808" max="12808" width="3.75" customWidth="1"/>
    <col min="12809" max="12809" width="5.75" customWidth="1"/>
    <col min="12810" max="12810" width="6.125" customWidth="1"/>
    <col min="12811" max="12812" width="7.125" customWidth="1"/>
    <col min="12813" max="12813" width="3.375" customWidth="1"/>
    <col min="12814" max="12814" width="4.375" customWidth="1"/>
    <col min="13055" max="13055" width="7.875" customWidth="1"/>
    <col min="13056" max="13057" width="6.125" customWidth="1"/>
    <col min="13058" max="13058" width="6.875" customWidth="1"/>
    <col min="13059" max="13059" width="3.875" customWidth="1"/>
    <col min="13060" max="13060" width="5.375" customWidth="1"/>
    <col min="13061" max="13061" width="6.25" customWidth="1"/>
    <col min="13062" max="13062" width="6.5" customWidth="1"/>
    <col min="13063" max="13063" width="6.75" customWidth="1"/>
    <col min="13064" max="13064" width="3.75" customWidth="1"/>
    <col min="13065" max="13065" width="5.75" customWidth="1"/>
    <col min="13066" max="13066" width="6.125" customWidth="1"/>
    <col min="13067" max="13068" width="7.125" customWidth="1"/>
    <col min="13069" max="13069" width="3.375" customWidth="1"/>
    <col min="13070" max="13070" width="4.375" customWidth="1"/>
    <col min="13311" max="13311" width="7.875" customWidth="1"/>
    <col min="13312" max="13313" width="6.125" customWidth="1"/>
    <col min="13314" max="13314" width="6.875" customWidth="1"/>
    <col min="13315" max="13315" width="3.875" customWidth="1"/>
    <col min="13316" max="13316" width="5.375" customWidth="1"/>
    <col min="13317" max="13317" width="6.25" customWidth="1"/>
    <col min="13318" max="13318" width="6.5" customWidth="1"/>
    <col min="13319" max="13319" width="6.75" customWidth="1"/>
    <col min="13320" max="13320" width="3.75" customWidth="1"/>
    <col min="13321" max="13321" width="5.75" customWidth="1"/>
    <col min="13322" max="13322" width="6.125" customWidth="1"/>
    <col min="13323" max="13324" width="7.125" customWidth="1"/>
    <col min="13325" max="13325" width="3.375" customWidth="1"/>
    <col min="13326" max="13326" width="4.375" customWidth="1"/>
    <col min="13567" max="13567" width="7.875" customWidth="1"/>
    <col min="13568" max="13569" width="6.125" customWidth="1"/>
    <col min="13570" max="13570" width="6.875" customWidth="1"/>
    <col min="13571" max="13571" width="3.875" customWidth="1"/>
    <col min="13572" max="13572" width="5.375" customWidth="1"/>
    <col min="13573" max="13573" width="6.25" customWidth="1"/>
    <col min="13574" max="13574" width="6.5" customWidth="1"/>
    <col min="13575" max="13575" width="6.75" customWidth="1"/>
    <col min="13576" max="13576" width="3.75" customWidth="1"/>
    <col min="13577" max="13577" width="5.75" customWidth="1"/>
    <col min="13578" max="13578" width="6.125" customWidth="1"/>
    <col min="13579" max="13580" width="7.125" customWidth="1"/>
    <col min="13581" max="13581" width="3.375" customWidth="1"/>
    <col min="13582" max="13582" width="4.375" customWidth="1"/>
    <col min="13823" max="13823" width="7.875" customWidth="1"/>
    <col min="13824" max="13825" width="6.125" customWidth="1"/>
    <col min="13826" max="13826" width="6.875" customWidth="1"/>
    <col min="13827" max="13827" width="3.875" customWidth="1"/>
    <col min="13828" max="13828" width="5.375" customWidth="1"/>
    <col min="13829" max="13829" width="6.25" customWidth="1"/>
    <col min="13830" max="13830" width="6.5" customWidth="1"/>
    <col min="13831" max="13831" width="6.75" customWidth="1"/>
    <col min="13832" max="13832" width="3.75" customWidth="1"/>
    <col min="13833" max="13833" width="5.75" customWidth="1"/>
    <col min="13834" max="13834" width="6.125" customWidth="1"/>
    <col min="13835" max="13836" width="7.125" customWidth="1"/>
    <col min="13837" max="13837" width="3.375" customWidth="1"/>
    <col min="13838" max="13838" width="4.375" customWidth="1"/>
    <col min="14079" max="14079" width="7.875" customWidth="1"/>
    <col min="14080" max="14081" width="6.125" customWidth="1"/>
    <col min="14082" max="14082" width="6.875" customWidth="1"/>
    <col min="14083" max="14083" width="3.875" customWidth="1"/>
    <col min="14084" max="14084" width="5.375" customWidth="1"/>
    <col min="14085" max="14085" width="6.25" customWidth="1"/>
    <col min="14086" max="14086" width="6.5" customWidth="1"/>
    <col min="14087" max="14087" width="6.75" customWidth="1"/>
    <col min="14088" max="14088" width="3.75" customWidth="1"/>
    <col min="14089" max="14089" width="5.75" customWidth="1"/>
    <col min="14090" max="14090" width="6.125" customWidth="1"/>
    <col min="14091" max="14092" width="7.125" customWidth="1"/>
    <col min="14093" max="14093" width="3.375" customWidth="1"/>
    <col min="14094" max="14094" width="4.375" customWidth="1"/>
    <col min="14335" max="14335" width="7.875" customWidth="1"/>
    <col min="14336" max="14337" width="6.125" customWidth="1"/>
    <col min="14338" max="14338" width="6.875" customWidth="1"/>
    <col min="14339" max="14339" width="3.875" customWidth="1"/>
    <col min="14340" max="14340" width="5.375" customWidth="1"/>
    <col min="14341" max="14341" width="6.25" customWidth="1"/>
    <col min="14342" max="14342" width="6.5" customWidth="1"/>
    <col min="14343" max="14343" width="6.75" customWidth="1"/>
    <col min="14344" max="14344" width="3.75" customWidth="1"/>
    <col min="14345" max="14345" width="5.75" customWidth="1"/>
    <col min="14346" max="14346" width="6.125" customWidth="1"/>
    <col min="14347" max="14348" width="7.125" customWidth="1"/>
    <col min="14349" max="14349" width="3.375" customWidth="1"/>
    <col min="14350" max="14350" width="4.375" customWidth="1"/>
    <col min="14591" max="14591" width="7.875" customWidth="1"/>
    <col min="14592" max="14593" width="6.125" customWidth="1"/>
    <col min="14594" max="14594" width="6.875" customWidth="1"/>
    <col min="14595" max="14595" width="3.875" customWidth="1"/>
    <col min="14596" max="14596" width="5.375" customWidth="1"/>
    <col min="14597" max="14597" width="6.25" customWidth="1"/>
    <col min="14598" max="14598" width="6.5" customWidth="1"/>
    <col min="14599" max="14599" width="6.75" customWidth="1"/>
    <col min="14600" max="14600" width="3.75" customWidth="1"/>
    <col min="14601" max="14601" width="5.75" customWidth="1"/>
    <col min="14602" max="14602" width="6.125" customWidth="1"/>
    <col min="14603" max="14604" width="7.125" customWidth="1"/>
    <col min="14605" max="14605" width="3.375" customWidth="1"/>
    <col min="14606" max="14606" width="4.375" customWidth="1"/>
    <col min="14847" max="14847" width="7.875" customWidth="1"/>
    <col min="14848" max="14849" width="6.125" customWidth="1"/>
    <col min="14850" max="14850" width="6.875" customWidth="1"/>
    <col min="14851" max="14851" width="3.875" customWidth="1"/>
    <col min="14852" max="14852" width="5.375" customWidth="1"/>
    <col min="14853" max="14853" width="6.25" customWidth="1"/>
    <col min="14854" max="14854" width="6.5" customWidth="1"/>
    <col min="14855" max="14855" width="6.75" customWidth="1"/>
    <col min="14856" max="14856" width="3.75" customWidth="1"/>
    <col min="14857" max="14857" width="5.75" customWidth="1"/>
    <col min="14858" max="14858" width="6.125" customWidth="1"/>
    <col min="14859" max="14860" width="7.125" customWidth="1"/>
    <col min="14861" max="14861" width="3.375" customWidth="1"/>
    <col min="14862" max="14862" width="4.375" customWidth="1"/>
    <col min="15103" max="15103" width="7.875" customWidth="1"/>
    <col min="15104" max="15105" width="6.125" customWidth="1"/>
    <col min="15106" max="15106" width="6.875" customWidth="1"/>
    <col min="15107" max="15107" width="3.875" customWidth="1"/>
    <col min="15108" max="15108" width="5.375" customWidth="1"/>
    <col min="15109" max="15109" width="6.25" customWidth="1"/>
    <col min="15110" max="15110" width="6.5" customWidth="1"/>
    <col min="15111" max="15111" width="6.75" customWidth="1"/>
    <col min="15112" max="15112" width="3.75" customWidth="1"/>
    <col min="15113" max="15113" width="5.75" customWidth="1"/>
    <col min="15114" max="15114" width="6.125" customWidth="1"/>
    <col min="15115" max="15116" width="7.125" customWidth="1"/>
    <col min="15117" max="15117" width="3.375" customWidth="1"/>
    <col min="15118" max="15118" width="4.375" customWidth="1"/>
    <col min="15359" max="15359" width="7.875" customWidth="1"/>
    <col min="15360" max="15361" width="6.125" customWidth="1"/>
    <col min="15362" max="15362" width="6.875" customWidth="1"/>
    <col min="15363" max="15363" width="3.875" customWidth="1"/>
    <col min="15364" max="15364" width="5.375" customWidth="1"/>
    <col min="15365" max="15365" width="6.25" customWidth="1"/>
    <col min="15366" max="15366" width="6.5" customWidth="1"/>
    <col min="15367" max="15367" width="6.75" customWidth="1"/>
    <col min="15368" max="15368" width="3.75" customWidth="1"/>
    <col min="15369" max="15369" width="5.75" customWidth="1"/>
    <col min="15370" max="15370" width="6.125" customWidth="1"/>
    <col min="15371" max="15372" width="7.125" customWidth="1"/>
    <col min="15373" max="15373" width="3.375" customWidth="1"/>
    <col min="15374" max="15374" width="4.375" customWidth="1"/>
    <col min="15615" max="15615" width="7.875" customWidth="1"/>
    <col min="15616" max="15617" width="6.125" customWidth="1"/>
    <col min="15618" max="15618" width="6.875" customWidth="1"/>
    <col min="15619" max="15619" width="3.875" customWidth="1"/>
    <col min="15620" max="15620" width="5.375" customWidth="1"/>
    <col min="15621" max="15621" width="6.25" customWidth="1"/>
    <col min="15622" max="15622" width="6.5" customWidth="1"/>
    <col min="15623" max="15623" width="6.75" customWidth="1"/>
    <col min="15624" max="15624" width="3.75" customWidth="1"/>
    <col min="15625" max="15625" width="5.75" customWidth="1"/>
    <col min="15626" max="15626" width="6.125" customWidth="1"/>
    <col min="15627" max="15628" width="7.125" customWidth="1"/>
    <col min="15629" max="15629" width="3.375" customWidth="1"/>
    <col min="15630" max="15630" width="4.375" customWidth="1"/>
    <col min="15871" max="15871" width="7.875" customWidth="1"/>
    <col min="15872" max="15873" width="6.125" customWidth="1"/>
    <col min="15874" max="15874" width="6.875" customWidth="1"/>
    <col min="15875" max="15875" width="3.875" customWidth="1"/>
    <col min="15876" max="15876" width="5.375" customWidth="1"/>
    <col min="15877" max="15877" width="6.25" customWidth="1"/>
    <col min="15878" max="15878" width="6.5" customWidth="1"/>
    <col min="15879" max="15879" width="6.75" customWidth="1"/>
    <col min="15880" max="15880" width="3.75" customWidth="1"/>
    <col min="15881" max="15881" width="5.75" customWidth="1"/>
    <col min="15882" max="15882" width="6.125" customWidth="1"/>
    <col min="15883" max="15884" width="7.125" customWidth="1"/>
    <col min="15885" max="15885" width="3.375" customWidth="1"/>
    <col min="15886" max="15886" width="4.375" customWidth="1"/>
    <col min="16127" max="16127" width="7.875" customWidth="1"/>
    <col min="16128" max="16129" width="6.125" customWidth="1"/>
    <col min="16130" max="16130" width="6.875" customWidth="1"/>
    <col min="16131" max="16131" width="3.875" customWidth="1"/>
    <col min="16132" max="16132" width="5.375" customWidth="1"/>
    <col min="16133" max="16133" width="6.25" customWidth="1"/>
    <col min="16134" max="16134" width="6.5" customWidth="1"/>
    <col min="16135" max="16135" width="6.75" customWidth="1"/>
    <col min="16136" max="16136" width="3.75" customWidth="1"/>
    <col min="16137" max="16137" width="5.75" customWidth="1"/>
    <col min="16138" max="16138" width="6.125" customWidth="1"/>
    <col min="16139" max="16140" width="7.125" customWidth="1"/>
    <col min="16141" max="16141" width="3.375" customWidth="1"/>
    <col min="16142" max="16142" width="4.375" customWidth="1"/>
  </cols>
  <sheetData>
    <row r="1" spans="1:14" ht="5.0999999999999996" customHeight="1"/>
    <row r="2" spans="1:14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27" customFormat="1" ht="21" customHeight="1">
      <c r="A3" s="773" t="s">
        <v>531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</row>
    <row r="4" spans="1:14" s="127" customFormat="1" ht="20.100000000000001" customHeight="1">
      <c r="A4" s="776" t="s">
        <v>532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</row>
    <row r="5" spans="1:14" s="128" customFormat="1" ht="20.100000000000001" customHeight="1">
      <c r="A5" s="266" t="s">
        <v>444</v>
      </c>
      <c r="B5" s="144"/>
      <c r="C5" s="144"/>
      <c r="D5" s="144"/>
      <c r="E5" s="144"/>
      <c r="F5" s="144"/>
      <c r="G5" s="144"/>
      <c r="I5" s="28"/>
      <c r="J5" s="28"/>
      <c r="K5" s="28"/>
      <c r="L5" s="28"/>
      <c r="M5" s="28"/>
      <c r="N5" s="78" t="s">
        <v>507</v>
      </c>
    </row>
    <row r="6" spans="1:14" s="260" customFormat="1" ht="30" customHeight="1">
      <c r="A6" s="865" t="s">
        <v>494</v>
      </c>
      <c r="B6" s="923" t="s">
        <v>328</v>
      </c>
      <c r="C6" s="964"/>
      <c r="D6" s="964"/>
      <c r="E6" s="964"/>
      <c r="F6" s="923" t="s">
        <v>533</v>
      </c>
      <c r="G6" s="964"/>
      <c r="H6" s="964"/>
      <c r="I6" s="964"/>
      <c r="J6" s="868"/>
      <c r="K6" s="965" t="s">
        <v>534</v>
      </c>
      <c r="L6" s="963"/>
      <c r="M6" s="963"/>
      <c r="N6" s="915"/>
    </row>
    <row r="7" spans="1:14" s="260" customFormat="1" ht="30" customHeight="1">
      <c r="A7" s="866"/>
      <c r="B7" s="1084" t="s">
        <v>535</v>
      </c>
      <c r="C7" s="923" t="s">
        <v>536</v>
      </c>
      <c r="D7" s="770"/>
      <c r="E7" s="865" t="s">
        <v>512</v>
      </c>
      <c r="F7" s="1084" t="s">
        <v>794</v>
      </c>
      <c r="G7" s="768" t="s">
        <v>537</v>
      </c>
      <c r="H7" s="769"/>
      <c r="I7" s="923" t="s">
        <v>512</v>
      </c>
      <c r="J7" s="868"/>
      <c r="K7" s="1084" t="s">
        <v>794</v>
      </c>
      <c r="L7" s="923" t="s">
        <v>537</v>
      </c>
      <c r="M7" s="769"/>
      <c r="N7" s="865" t="s">
        <v>512</v>
      </c>
    </row>
    <row r="8" spans="1:14" s="260" customFormat="1" ht="30" customHeight="1">
      <c r="A8" s="867"/>
      <c r="B8" s="867"/>
      <c r="C8" s="137" t="s">
        <v>538</v>
      </c>
      <c r="D8" s="192" t="s">
        <v>539</v>
      </c>
      <c r="E8" s="867"/>
      <c r="F8" s="922"/>
      <c r="G8" s="137" t="s">
        <v>538</v>
      </c>
      <c r="H8" s="192" t="s">
        <v>539</v>
      </c>
      <c r="I8" s="924"/>
      <c r="J8" s="870"/>
      <c r="K8" s="922"/>
      <c r="L8" s="137" t="s">
        <v>538</v>
      </c>
      <c r="M8" s="192" t="s">
        <v>539</v>
      </c>
      <c r="N8" s="867"/>
    </row>
    <row r="9" spans="1:14" ht="36" customHeight="1">
      <c r="A9" s="50">
        <v>2019</v>
      </c>
      <c r="B9" s="463">
        <f>F9+K9+F18+K18</f>
        <v>36</v>
      </c>
      <c r="C9" s="463">
        <v>145</v>
      </c>
      <c r="D9" s="463">
        <v>468</v>
      </c>
      <c r="E9" s="463">
        <f>I9+N9+I18+N18</f>
        <v>415</v>
      </c>
      <c r="F9" s="463">
        <v>10</v>
      </c>
      <c r="G9" s="463" t="s">
        <v>784</v>
      </c>
      <c r="H9" s="463">
        <v>175</v>
      </c>
      <c r="I9" s="1085">
        <v>122</v>
      </c>
      <c r="J9" s="1085"/>
      <c r="K9" s="463">
        <v>7</v>
      </c>
      <c r="L9" s="463">
        <v>145</v>
      </c>
      <c r="M9" s="463">
        <v>139</v>
      </c>
      <c r="N9" s="92">
        <v>230</v>
      </c>
    </row>
    <row r="10" spans="1:14" ht="36" customHeight="1">
      <c r="A10" s="50">
        <v>2020</v>
      </c>
      <c r="B10" s="463">
        <f>F10+K10+F19+K19</f>
        <v>61</v>
      </c>
      <c r="C10" s="455">
        <v>534</v>
      </c>
      <c r="D10" s="463">
        <f>H10+M10+H19+M19</f>
        <v>735</v>
      </c>
      <c r="E10" s="463">
        <f>I10+N10+I19+N19</f>
        <v>553</v>
      </c>
      <c r="F10" s="455">
        <v>22</v>
      </c>
      <c r="G10" s="455" t="s">
        <v>784</v>
      </c>
      <c r="H10" s="455">
        <v>377</v>
      </c>
      <c r="I10" s="874">
        <v>312</v>
      </c>
      <c r="J10" s="874"/>
      <c r="K10" s="455">
        <v>18</v>
      </c>
      <c r="L10" s="455">
        <v>534</v>
      </c>
      <c r="M10" s="455">
        <v>230</v>
      </c>
      <c r="N10" s="67">
        <v>118</v>
      </c>
    </row>
    <row r="11" spans="1:14" ht="36" customHeight="1">
      <c r="A11" s="50">
        <v>2021</v>
      </c>
      <c r="B11" s="463">
        <f>F11+K11+F20+K20</f>
        <v>63</v>
      </c>
      <c r="C11" s="455">
        <v>695</v>
      </c>
      <c r="D11" s="463">
        <f>H11+M11+H20+M20</f>
        <v>931</v>
      </c>
      <c r="E11" s="463">
        <f>I11+N11+I20+N20</f>
        <v>610</v>
      </c>
      <c r="F11" s="455">
        <v>23</v>
      </c>
      <c r="G11" s="455" t="s">
        <v>784</v>
      </c>
      <c r="H11" s="455">
        <v>367</v>
      </c>
      <c r="I11" s="874">
        <v>277</v>
      </c>
      <c r="J11" s="874"/>
      <c r="K11" s="455">
        <v>21</v>
      </c>
      <c r="L11" s="455">
        <v>695</v>
      </c>
      <c r="M11" s="455">
        <v>403</v>
      </c>
      <c r="N11" s="67">
        <v>185</v>
      </c>
    </row>
    <row r="12" spans="1:14" s="269" customFormat="1" ht="36" customHeight="1">
      <c r="A12" s="50">
        <v>2022</v>
      </c>
      <c r="B12" s="463">
        <f>F12+K12+F21+K21</f>
        <v>77</v>
      </c>
      <c r="C12" s="455">
        <v>747</v>
      </c>
      <c r="D12" s="463">
        <v>1475</v>
      </c>
      <c r="E12" s="463">
        <f>I12+N12+I21+N21</f>
        <v>1139</v>
      </c>
      <c r="F12" s="455">
        <v>38</v>
      </c>
      <c r="G12" s="455" t="s">
        <v>784</v>
      </c>
      <c r="H12" s="455">
        <v>754</v>
      </c>
      <c r="I12" s="874">
        <v>769</v>
      </c>
      <c r="J12" s="874"/>
      <c r="K12" s="455">
        <v>19</v>
      </c>
      <c r="L12" s="455">
        <v>747</v>
      </c>
      <c r="M12" s="455">
        <v>605</v>
      </c>
      <c r="N12" s="67">
        <v>220</v>
      </c>
    </row>
    <row r="13" spans="1:14" s="33" customFormat="1" ht="36" customHeight="1">
      <c r="A13" s="50">
        <v>2023</v>
      </c>
      <c r="B13" s="463">
        <v>87</v>
      </c>
      <c r="C13" s="455">
        <v>800</v>
      </c>
      <c r="D13" s="463">
        <v>1823</v>
      </c>
      <c r="E13" s="463">
        <v>1523</v>
      </c>
      <c r="F13" s="455">
        <v>43</v>
      </c>
      <c r="G13" s="455" t="s">
        <v>784</v>
      </c>
      <c r="H13" s="455">
        <v>989</v>
      </c>
      <c r="I13" s="874">
        <v>1108</v>
      </c>
      <c r="J13" s="874"/>
      <c r="K13" s="455">
        <v>19</v>
      </c>
      <c r="L13" s="455">
        <v>800</v>
      </c>
      <c r="M13" s="455">
        <v>701</v>
      </c>
      <c r="N13" s="67">
        <v>252</v>
      </c>
    </row>
    <row r="14" spans="1:14" s="269" customFormat="1" ht="36" customHeight="1">
      <c r="A14" s="135">
        <v>2024</v>
      </c>
      <c r="B14" s="619">
        <v>152</v>
      </c>
      <c r="C14" s="601">
        <v>846</v>
      </c>
      <c r="D14" s="262">
        <v>4035</v>
      </c>
      <c r="E14" s="262">
        <v>2828</v>
      </c>
      <c r="F14" s="601">
        <v>94</v>
      </c>
      <c r="G14" s="601" t="s">
        <v>784</v>
      </c>
      <c r="H14" s="601">
        <v>3121</v>
      </c>
      <c r="I14" s="1083">
        <v>2417</v>
      </c>
      <c r="J14" s="1083"/>
      <c r="K14" s="601">
        <v>20</v>
      </c>
      <c r="L14" s="601">
        <v>846</v>
      </c>
      <c r="M14" s="601">
        <v>798</v>
      </c>
      <c r="N14" s="426">
        <v>330</v>
      </c>
    </row>
    <row r="15" spans="1:14" s="260" customFormat="1" ht="30" customHeight="1">
      <c r="A15" s="866" t="s">
        <v>494</v>
      </c>
      <c r="B15" s="924" t="s">
        <v>540</v>
      </c>
      <c r="C15" s="966"/>
      <c r="D15" s="966"/>
      <c r="E15" s="966"/>
      <c r="F15" s="924" t="s">
        <v>541</v>
      </c>
      <c r="G15" s="966"/>
      <c r="H15" s="966"/>
      <c r="I15" s="966"/>
      <c r="J15" s="870"/>
      <c r="K15" s="924" t="s">
        <v>542</v>
      </c>
      <c r="L15" s="966"/>
      <c r="M15" s="966"/>
      <c r="N15" s="870"/>
    </row>
    <row r="16" spans="1:14" s="260" customFormat="1" ht="30" customHeight="1">
      <c r="A16" s="866"/>
      <c r="B16" s="865" t="s">
        <v>535</v>
      </c>
      <c r="C16" s="964" t="s">
        <v>536</v>
      </c>
      <c r="D16" s="770"/>
      <c r="E16" s="865" t="s">
        <v>512</v>
      </c>
      <c r="F16" s="1084" t="s">
        <v>795</v>
      </c>
      <c r="G16" s="923" t="s">
        <v>537</v>
      </c>
      <c r="H16" s="769"/>
      <c r="I16" s="923" t="s">
        <v>512</v>
      </c>
      <c r="J16" s="868"/>
      <c r="K16" s="1084" t="s">
        <v>795</v>
      </c>
      <c r="L16" s="923" t="s">
        <v>537</v>
      </c>
      <c r="M16" s="769"/>
      <c r="N16" s="865" t="s">
        <v>512</v>
      </c>
    </row>
    <row r="17" spans="1:14" s="260" customFormat="1" ht="30" customHeight="1">
      <c r="A17" s="867"/>
      <c r="B17" s="867"/>
      <c r="C17" s="137" t="s">
        <v>538</v>
      </c>
      <c r="D17" s="192" t="s">
        <v>539</v>
      </c>
      <c r="E17" s="867"/>
      <c r="F17" s="922"/>
      <c r="G17" s="137" t="s">
        <v>538</v>
      </c>
      <c r="H17" s="192" t="s">
        <v>539</v>
      </c>
      <c r="I17" s="924"/>
      <c r="J17" s="870"/>
      <c r="K17" s="922"/>
      <c r="L17" s="137" t="s">
        <v>538</v>
      </c>
      <c r="M17" s="192" t="s">
        <v>539</v>
      </c>
      <c r="N17" s="867"/>
    </row>
    <row r="18" spans="1:14" s="9" customFormat="1" ht="36" customHeight="1">
      <c r="A18" s="50">
        <v>2019</v>
      </c>
      <c r="B18" s="463" t="s">
        <v>23</v>
      </c>
      <c r="C18" s="463" t="s">
        <v>23</v>
      </c>
      <c r="D18" s="463" t="s">
        <v>23</v>
      </c>
      <c r="E18" s="463" t="s">
        <v>23</v>
      </c>
      <c r="F18" s="463">
        <v>11</v>
      </c>
      <c r="G18" s="463" t="s">
        <v>23</v>
      </c>
      <c r="H18" s="463">
        <v>49</v>
      </c>
      <c r="I18" s="1085">
        <v>47</v>
      </c>
      <c r="J18" s="1085"/>
      <c r="K18" s="463">
        <v>8</v>
      </c>
      <c r="L18" s="463" t="s">
        <v>784</v>
      </c>
      <c r="M18" s="463">
        <v>107</v>
      </c>
      <c r="N18" s="92">
        <v>16</v>
      </c>
    </row>
    <row r="19" spans="1:14" s="9" customFormat="1" ht="36" customHeight="1">
      <c r="A19" s="50">
        <v>2020</v>
      </c>
      <c r="B19" s="455" t="s">
        <v>23</v>
      </c>
      <c r="C19" s="455" t="s">
        <v>23</v>
      </c>
      <c r="D19" s="455" t="s">
        <v>23</v>
      </c>
      <c r="E19" s="455" t="s">
        <v>23</v>
      </c>
      <c r="F19" s="455">
        <v>14</v>
      </c>
      <c r="G19" s="455" t="s">
        <v>784</v>
      </c>
      <c r="H19" s="455">
        <v>50</v>
      </c>
      <c r="I19" s="874">
        <v>109</v>
      </c>
      <c r="J19" s="874"/>
      <c r="K19" s="455">
        <v>7</v>
      </c>
      <c r="L19" s="463" t="s">
        <v>784</v>
      </c>
      <c r="M19" s="455">
        <v>78</v>
      </c>
      <c r="N19" s="67">
        <v>14</v>
      </c>
    </row>
    <row r="20" spans="1:14" s="9" customFormat="1" ht="36" customHeight="1">
      <c r="A20" s="50">
        <v>2021</v>
      </c>
      <c r="B20" s="455" t="s">
        <v>23</v>
      </c>
      <c r="C20" s="455" t="s">
        <v>23</v>
      </c>
      <c r="D20" s="455" t="s">
        <v>23</v>
      </c>
      <c r="E20" s="455" t="s">
        <v>23</v>
      </c>
      <c r="F20" s="455">
        <v>13</v>
      </c>
      <c r="G20" s="455" t="s">
        <v>784</v>
      </c>
      <c r="H20" s="455">
        <v>110</v>
      </c>
      <c r="I20" s="874">
        <v>133</v>
      </c>
      <c r="J20" s="874"/>
      <c r="K20" s="455">
        <v>6</v>
      </c>
      <c r="L20" s="463" t="s">
        <v>784</v>
      </c>
      <c r="M20" s="455">
        <v>51</v>
      </c>
      <c r="N20" s="67">
        <v>15</v>
      </c>
    </row>
    <row r="21" spans="1:14" s="9" customFormat="1" ht="36" customHeight="1">
      <c r="A21" s="50">
        <v>2022</v>
      </c>
      <c r="B21" s="455" t="s">
        <v>23</v>
      </c>
      <c r="C21" s="455" t="s">
        <v>23</v>
      </c>
      <c r="D21" s="455" t="s">
        <v>23</v>
      </c>
      <c r="E21" s="455" t="s">
        <v>23</v>
      </c>
      <c r="F21" s="455">
        <v>16</v>
      </c>
      <c r="G21" s="455" t="s">
        <v>784</v>
      </c>
      <c r="H21" s="455">
        <v>69</v>
      </c>
      <c r="I21" s="874">
        <v>138</v>
      </c>
      <c r="J21" s="874"/>
      <c r="K21" s="455">
        <v>4</v>
      </c>
      <c r="L21" s="463" t="s">
        <v>784</v>
      </c>
      <c r="M21" s="455">
        <v>47</v>
      </c>
      <c r="N21" s="67">
        <v>12</v>
      </c>
    </row>
    <row r="22" spans="1:14" s="9" customFormat="1" ht="36" customHeight="1">
      <c r="A22" s="50">
        <v>2023</v>
      </c>
      <c r="B22" s="455" t="s">
        <v>23</v>
      </c>
      <c r="C22" s="455" t="s">
        <v>23</v>
      </c>
      <c r="D22" s="455" t="s">
        <v>23</v>
      </c>
      <c r="E22" s="455" t="s">
        <v>23</v>
      </c>
      <c r="F22" s="455">
        <v>21</v>
      </c>
      <c r="G22" s="455" t="s">
        <v>784</v>
      </c>
      <c r="H22" s="455">
        <v>87</v>
      </c>
      <c r="I22" s="874">
        <v>151</v>
      </c>
      <c r="J22" s="874"/>
      <c r="K22" s="455">
        <v>4</v>
      </c>
      <c r="L22" s="463" t="s">
        <v>784</v>
      </c>
      <c r="M22" s="455">
        <v>46</v>
      </c>
      <c r="N22" s="67">
        <v>12</v>
      </c>
    </row>
    <row r="23" spans="1:14" s="270" customFormat="1" ht="36" customHeight="1">
      <c r="A23" s="135">
        <v>2024</v>
      </c>
      <c r="B23" s="601" t="s">
        <v>784</v>
      </c>
      <c r="C23" s="601" t="s">
        <v>784</v>
      </c>
      <c r="D23" s="601" t="s">
        <v>784</v>
      </c>
      <c r="E23" s="601" t="s">
        <v>784</v>
      </c>
      <c r="F23" s="601">
        <v>35</v>
      </c>
      <c r="G23" s="601" t="s">
        <v>784</v>
      </c>
      <c r="H23" s="601">
        <v>94</v>
      </c>
      <c r="I23" s="1083">
        <v>72</v>
      </c>
      <c r="J23" s="1083"/>
      <c r="K23" s="601">
        <v>3</v>
      </c>
      <c r="L23" s="262" t="s">
        <v>784</v>
      </c>
      <c r="M23" s="601">
        <v>22</v>
      </c>
      <c r="N23" s="426">
        <v>9</v>
      </c>
    </row>
    <row r="24" spans="1:14" s="9" customFormat="1" ht="15" customHeight="1">
      <c r="A24" s="23" t="s">
        <v>504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  <c r="L24" s="272"/>
      <c r="M24" s="272"/>
      <c r="N24" s="272"/>
    </row>
    <row r="25" spans="1:14" ht="14.25" customHeight="1">
      <c r="B25" s="26"/>
      <c r="C25" s="26"/>
      <c r="D25" s="26"/>
      <c r="E25" s="26"/>
      <c r="F25" s="26"/>
      <c r="G25" s="26"/>
      <c r="H25" s="26"/>
      <c r="I25" s="26"/>
      <c r="J25" s="26"/>
    </row>
  </sheetData>
  <mergeCells count="40">
    <mergeCell ref="K7:K8"/>
    <mergeCell ref="L7:M7"/>
    <mergeCell ref="N7:N8"/>
    <mergeCell ref="A3:N3"/>
    <mergeCell ref="A4:N4"/>
    <mergeCell ref="A6:A8"/>
    <mergeCell ref="B6:E6"/>
    <mergeCell ref="F6:J6"/>
    <mergeCell ref="K6:N6"/>
    <mergeCell ref="B7:B8"/>
    <mergeCell ref="C7:D7"/>
    <mergeCell ref="E7:E8"/>
    <mergeCell ref="F7:F8"/>
    <mergeCell ref="A15:A17"/>
    <mergeCell ref="B15:E15"/>
    <mergeCell ref="F15:J15"/>
    <mergeCell ref="G7:H7"/>
    <mergeCell ref="I7:J8"/>
    <mergeCell ref="I9:J9"/>
    <mergeCell ref="I10:J10"/>
    <mergeCell ref="I11:J11"/>
    <mergeCell ref="I12:J12"/>
    <mergeCell ref="I14:J14"/>
    <mergeCell ref="I13:J13"/>
    <mergeCell ref="I22:J22"/>
    <mergeCell ref="I23:J23"/>
    <mergeCell ref="K15:N15"/>
    <mergeCell ref="B16:B17"/>
    <mergeCell ref="C16:D16"/>
    <mergeCell ref="E16:E17"/>
    <mergeCell ref="F16:F17"/>
    <mergeCell ref="G16:H16"/>
    <mergeCell ref="I16:J17"/>
    <mergeCell ref="K16:K17"/>
    <mergeCell ref="L16:M16"/>
    <mergeCell ref="N16:N17"/>
    <mergeCell ref="I18:J18"/>
    <mergeCell ref="I19:J19"/>
    <mergeCell ref="I20:J20"/>
    <mergeCell ref="I21:J21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Y45"/>
  <sheetViews>
    <sheetView view="pageBreakPreview" zoomScaleNormal="55" zoomScaleSheetLayoutView="100" workbookViewId="0">
      <selection activeCell="J23" sqref="J23"/>
    </sheetView>
  </sheetViews>
  <sheetFormatPr defaultColWidth="9" defaultRowHeight="14.25"/>
  <cols>
    <col min="1" max="1" width="10.625" customWidth="1"/>
    <col min="2" max="5" width="14.375" style="274" customWidth="1"/>
    <col min="6" max="6" width="14.375" customWidth="1"/>
    <col min="7" max="7" width="10.125" customWidth="1"/>
    <col min="8" max="14" width="9.25" customWidth="1"/>
    <col min="15" max="15" width="9.75" customWidth="1"/>
  </cols>
  <sheetData>
    <row r="1" spans="1:155" ht="5.0999999999999996" customHeight="1">
      <c r="A1" s="14"/>
      <c r="B1" s="143"/>
      <c r="C1" s="143"/>
      <c r="D1" s="143"/>
      <c r="E1" s="143"/>
      <c r="F1" s="14"/>
      <c r="G1" s="14"/>
      <c r="H1" s="143"/>
      <c r="I1" s="143"/>
      <c r="J1" s="143"/>
      <c r="K1" s="143"/>
      <c r="L1" s="143"/>
      <c r="M1" s="143"/>
      <c r="N1" s="14"/>
      <c r="O1" s="14"/>
    </row>
    <row r="2" spans="1:155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5" s="127" customFormat="1" ht="21" customHeight="1">
      <c r="A3" s="773" t="s">
        <v>558</v>
      </c>
      <c r="B3" s="773"/>
      <c r="C3" s="773"/>
      <c r="D3" s="773"/>
      <c r="E3" s="773"/>
      <c r="F3" s="773"/>
      <c r="G3" s="773" t="s">
        <v>559</v>
      </c>
      <c r="H3" s="773"/>
      <c r="I3" s="773"/>
      <c r="J3" s="773"/>
      <c r="K3" s="773"/>
      <c r="L3" s="773"/>
      <c r="M3" s="773"/>
      <c r="N3" s="773"/>
      <c r="O3" s="773"/>
    </row>
    <row r="4" spans="1:155" s="127" customFormat="1" ht="20.100000000000001" customHeight="1">
      <c r="A4" s="776" t="s">
        <v>560</v>
      </c>
      <c r="B4" s="776"/>
      <c r="C4" s="776"/>
      <c r="D4" s="776"/>
      <c r="E4" s="776"/>
      <c r="F4" s="776"/>
      <c r="G4" s="776" t="s">
        <v>561</v>
      </c>
      <c r="H4" s="776"/>
      <c r="I4" s="776"/>
      <c r="J4" s="776"/>
      <c r="K4" s="776"/>
      <c r="L4" s="776"/>
      <c r="M4" s="776"/>
      <c r="N4" s="776"/>
      <c r="O4" s="776"/>
    </row>
    <row r="5" spans="1:155" s="128" customFormat="1" ht="20.100000000000001" customHeight="1">
      <c r="A5" s="4" t="s">
        <v>562</v>
      </c>
      <c r="B5" s="4"/>
      <c r="C5" s="4"/>
      <c r="D5" s="276"/>
      <c r="E5" s="4"/>
      <c r="F5" s="80" t="s">
        <v>507</v>
      </c>
      <c r="G5" s="4" t="s">
        <v>562</v>
      </c>
      <c r="H5" s="4"/>
      <c r="I5" s="4"/>
      <c r="J5" s="276"/>
      <c r="K5" s="276"/>
      <c r="L5" s="4"/>
      <c r="M5" s="80"/>
      <c r="N5" s="4"/>
      <c r="O5" s="80" t="s">
        <v>507</v>
      </c>
    </row>
    <row r="6" spans="1:155" s="128" customFormat="1" ht="22.5" customHeight="1">
      <c r="A6" s="781" t="s">
        <v>563</v>
      </c>
      <c r="B6" s="781" t="s">
        <v>564</v>
      </c>
      <c r="C6" s="784"/>
      <c r="D6" s="784"/>
      <c r="E6" s="781" t="s">
        <v>565</v>
      </c>
      <c r="F6" s="784"/>
      <c r="G6" s="781" t="s">
        <v>563</v>
      </c>
      <c r="H6" s="784" t="s">
        <v>566</v>
      </c>
      <c r="I6" s="784"/>
      <c r="J6" s="784"/>
      <c r="K6" s="784"/>
      <c r="L6" s="784"/>
      <c r="M6" s="784"/>
      <c r="N6" s="781" t="s">
        <v>567</v>
      </c>
      <c r="O6" s="784"/>
    </row>
    <row r="7" spans="1:155" s="128" customFormat="1" ht="33.75" customHeight="1">
      <c r="A7" s="781"/>
      <c r="B7" s="784"/>
      <c r="C7" s="784"/>
      <c r="D7" s="784"/>
      <c r="E7" s="784"/>
      <c r="F7" s="784"/>
      <c r="G7" s="781"/>
      <c r="H7" s="781" t="s">
        <v>568</v>
      </c>
      <c r="I7" s="784"/>
      <c r="J7" s="781" t="s">
        <v>569</v>
      </c>
      <c r="K7" s="784"/>
      <c r="L7" s="781" t="s">
        <v>570</v>
      </c>
      <c r="M7" s="784"/>
      <c r="N7" s="784"/>
      <c r="O7" s="784"/>
    </row>
    <row r="8" spans="1:155" s="128" customFormat="1" ht="32.25" customHeight="1">
      <c r="A8" s="781"/>
      <c r="B8" s="724" t="s">
        <v>571</v>
      </c>
      <c r="C8" s="724" t="s">
        <v>572</v>
      </c>
      <c r="D8" s="724" t="s">
        <v>573</v>
      </c>
      <c r="E8" s="724" t="s">
        <v>574</v>
      </c>
      <c r="F8" s="724" t="s">
        <v>573</v>
      </c>
      <c r="G8" s="781"/>
      <c r="H8" s="254" t="s">
        <v>571</v>
      </c>
      <c r="I8" s="254" t="s">
        <v>573</v>
      </c>
      <c r="J8" s="254" t="s">
        <v>575</v>
      </c>
      <c r="K8" s="254" t="s">
        <v>573</v>
      </c>
      <c r="L8" s="254" t="s">
        <v>575</v>
      </c>
      <c r="M8" s="254" t="s">
        <v>573</v>
      </c>
      <c r="N8" s="254" t="s">
        <v>497</v>
      </c>
      <c r="O8" s="254" t="s">
        <v>576</v>
      </c>
    </row>
    <row r="9" spans="1:155" s="277" customFormat="1" ht="15.95" customHeight="1">
      <c r="A9" s="176">
        <v>2019</v>
      </c>
      <c r="B9" s="1199">
        <v>8872</v>
      </c>
      <c r="C9" s="1199">
        <v>1462</v>
      </c>
      <c r="D9" s="1199">
        <v>14593</v>
      </c>
      <c r="E9" s="1199">
        <v>8797</v>
      </c>
      <c r="F9" s="725">
        <v>13024</v>
      </c>
      <c r="G9" s="176">
        <v>2019</v>
      </c>
      <c r="H9" s="1199">
        <v>75</v>
      </c>
      <c r="I9" s="1199">
        <v>107</v>
      </c>
      <c r="J9" s="1199">
        <v>74</v>
      </c>
      <c r="K9" s="1199">
        <v>106</v>
      </c>
      <c r="L9" s="1199">
        <v>1</v>
      </c>
      <c r="M9" s="1199">
        <v>1</v>
      </c>
      <c r="N9" s="1199">
        <v>49</v>
      </c>
      <c r="O9" s="725">
        <v>1462</v>
      </c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</row>
    <row r="10" spans="1:155" s="278" customFormat="1" ht="15.95" customHeight="1">
      <c r="A10" s="176">
        <v>2020</v>
      </c>
      <c r="B10" s="1199">
        <v>8927</v>
      </c>
      <c r="C10" s="1199">
        <v>1435</v>
      </c>
      <c r="D10" s="1199">
        <v>14312</v>
      </c>
      <c r="E10" s="1199">
        <v>8848</v>
      </c>
      <c r="F10" s="725">
        <v>12773</v>
      </c>
      <c r="G10" s="176">
        <v>2020</v>
      </c>
      <c r="H10" s="1199">
        <v>79</v>
      </c>
      <c r="I10" s="1199">
        <v>104</v>
      </c>
      <c r="J10" s="1199">
        <v>79</v>
      </c>
      <c r="K10" s="1199">
        <v>104</v>
      </c>
      <c r="L10" s="1199" t="s">
        <v>23</v>
      </c>
      <c r="M10" s="1199" t="s">
        <v>23</v>
      </c>
      <c r="N10" s="1199">
        <v>49</v>
      </c>
      <c r="O10" s="725">
        <v>1435</v>
      </c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</row>
    <row r="11" spans="1:155" s="277" customFormat="1" ht="15.95" customHeight="1">
      <c r="A11" s="176">
        <v>2021</v>
      </c>
      <c r="B11" s="1200">
        <v>11073</v>
      </c>
      <c r="C11" s="1200">
        <v>1395</v>
      </c>
      <c r="D11" s="1200">
        <v>17604</v>
      </c>
      <c r="E11" s="1200">
        <v>11007</v>
      </c>
      <c r="F11" s="95">
        <v>16128</v>
      </c>
      <c r="G11" s="176">
        <v>2021</v>
      </c>
      <c r="H11" s="1200">
        <v>66</v>
      </c>
      <c r="I11" s="1200">
        <v>81</v>
      </c>
      <c r="J11" s="1200">
        <v>65</v>
      </c>
      <c r="K11" s="1200">
        <v>80</v>
      </c>
      <c r="L11" s="1200">
        <v>1</v>
      </c>
      <c r="M11" s="1200">
        <v>1</v>
      </c>
      <c r="N11" s="1200">
        <v>49</v>
      </c>
      <c r="O11" s="95">
        <v>1395</v>
      </c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</row>
    <row r="12" spans="1:155" s="278" customFormat="1" ht="15.95" customHeight="1">
      <c r="A12" s="678">
        <v>2022</v>
      </c>
      <c r="B12" s="1201">
        <v>11804</v>
      </c>
      <c r="C12" s="1201">
        <v>1382</v>
      </c>
      <c r="D12" s="1201">
        <v>18751</v>
      </c>
      <c r="E12" s="1201">
        <v>11742</v>
      </c>
      <c r="F12" s="679">
        <v>17288</v>
      </c>
      <c r="G12" s="678">
        <v>2022</v>
      </c>
      <c r="H12" s="1201">
        <v>62</v>
      </c>
      <c r="I12" s="1201">
        <v>81</v>
      </c>
      <c r="J12" s="1201">
        <v>62</v>
      </c>
      <c r="K12" s="1201">
        <v>81</v>
      </c>
      <c r="L12" s="1202" t="s">
        <v>784</v>
      </c>
      <c r="M12" s="1202" t="s">
        <v>784</v>
      </c>
      <c r="N12" s="1201">
        <v>49</v>
      </c>
      <c r="O12" s="95">
        <v>1382</v>
      </c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</row>
    <row r="13" spans="1:155" s="277" customFormat="1" ht="15.95" customHeight="1">
      <c r="A13" s="678">
        <v>2023</v>
      </c>
      <c r="B13" s="1201">
        <v>12636</v>
      </c>
      <c r="C13" s="1201">
        <v>1289</v>
      </c>
      <c r="D13" s="1201">
        <v>19734</v>
      </c>
      <c r="E13" s="1201">
        <v>12579</v>
      </c>
      <c r="F13" s="679">
        <v>18376</v>
      </c>
      <c r="G13" s="678">
        <v>2023</v>
      </c>
      <c r="H13" s="1201">
        <v>57</v>
      </c>
      <c r="I13" s="1201">
        <v>69</v>
      </c>
      <c r="J13" s="1201">
        <v>57</v>
      </c>
      <c r="K13" s="1201">
        <v>69</v>
      </c>
      <c r="L13" s="1202" t="s">
        <v>784</v>
      </c>
      <c r="M13" s="1202" t="s">
        <v>784</v>
      </c>
      <c r="N13" s="1201">
        <v>50</v>
      </c>
      <c r="O13" s="95">
        <v>1289</v>
      </c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</row>
    <row r="14" spans="1:155" s="278" customFormat="1" ht="15.95" customHeight="1">
      <c r="A14" s="680">
        <v>2024</v>
      </c>
      <c r="B14" s="1203">
        <v>11855</v>
      </c>
      <c r="C14" s="1203">
        <v>1330</v>
      </c>
      <c r="D14" s="1203">
        <f>SUM(D15:D38)</f>
        <v>17699</v>
      </c>
      <c r="E14" s="1203">
        <v>11806</v>
      </c>
      <c r="F14" s="681">
        <v>16310</v>
      </c>
      <c r="G14" s="680">
        <v>2024</v>
      </c>
      <c r="H14" s="1203">
        <v>49</v>
      </c>
      <c r="I14" s="1203">
        <v>59</v>
      </c>
      <c r="J14" s="1203">
        <v>49</v>
      </c>
      <c r="K14" s="1203">
        <v>59</v>
      </c>
      <c r="L14" s="1204" t="s">
        <v>784</v>
      </c>
      <c r="M14" s="1204" t="s">
        <v>784</v>
      </c>
      <c r="N14" s="1203">
        <v>51</v>
      </c>
      <c r="O14" s="279">
        <v>1330</v>
      </c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</row>
    <row r="15" spans="1:155" s="278" customFormat="1" ht="15.95" customHeight="1">
      <c r="A15" s="678" t="s">
        <v>577</v>
      </c>
      <c r="B15" s="1201">
        <v>21</v>
      </c>
      <c r="C15" s="1201">
        <v>1162</v>
      </c>
      <c r="D15" s="1201">
        <v>1184</v>
      </c>
      <c r="E15" s="1201">
        <v>21</v>
      </c>
      <c r="F15" s="679">
        <v>22</v>
      </c>
      <c r="G15" s="678" t="s">
        <v>577</v>
      </c>
      <c r="H15" s="1202" t="s">
        <v>784</v>
      </c>
      <c r="I15" s="1202" t="s">
        <v>784</v>
      </c>
      <c r="J15" s="1202" t="s">
        <v>784</v>
      </c>
      <c r="K15" s="1202" t="s">
        <v>784</v>
      </c>
      <c r="L15" s="1202" t="s">
        <v>784</v>
      </c>
      <c r="M15" s="1202" t="s">
        <v>784</v>
      </c>
      <c r="N15" s="1202" t="s">
        <v>784</v>
      </c>
      <c r="O15" s="95">
        <v>1162</v>
      </c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</row>
    <row r="16" spans="1:155" s="281" customFormat="1" ht="15.95" customHeight="1">
      <c r="A16" s="678" t="s">
        <v>24</v>
      </c>
      <c r="B16" s="1201">
        <v>911</v>
      </c>
      <c r="C16" s="1201">
        <v>4</v>
      </c>
      <c r="D16" s="1201">
        <v>1203</v>
      </c>
      <c r="E16" s="1201">
        <v>908</v>
      </c>
      <c r="F16" s="679">
        <v>1196</v>
      </c>
      <c r="G16" s="678" t="s">
        <v>24</v>
      </c>
      <c r="H16" s="1201">
        <v>3</v>
      </c>
      <c r="I16" s="1201">
        <v>3</v>
      </c>
      <c r="J16" s="1201">
        <v>3</v>
      </c>
      <c r="K16" s="1201">
        <v>3</v>
      </c>
      <c r="L16" s="1202" t="s">
        <v>784</v>
      </c>
      <c r="M16" s="1202" t="s">
        <v>784</v>
      </c>
      <c r="N16" s="1202" t="s">
        <v>784</v>
      </c>
      <c r="O16" s="726">
        <v>4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s="281" customFormat="1" ht="15.95" customHeight="1">
      <c r="A17" s="678" t="s">
        <v>25</v>
      </c>
      <c r="B17" s="1201">
        <v>437</v>
      </c>
      <c r="C17" s="1201">
        <v>24</v>
      </c>
      <c r="D17" s="1205">
        <v>589</v>
      </c>
      <c r="E17" s="1201">
        <v>437</v>
      </c>
      <c r="F17" s="679">
        <v>565</v>
      </c>
      <c r="G17" s="678" t="s">
        <v>25</v>
      </c>
      <c r="H17" s="1202" t="s">
        <v>784</v>
      </c>
      <c r="I17" s="1202" t="s">
        <v>784</v>
      </c>
      <c r="J17" s="1202" t="s">
        <v>784</v>
      </c>
      <c r="K17" s="1202" t="s">
        <v>784</v>
      </c>
      <c r="L17" s="1202" t="s">
        <v>784</v>
      </c>
      <c r="M17" s="1202" t="s">
        <v>784</v>
      </c>
      <c r="N17" s="1202" t="s">
        <v>784</v>
      </c>
      <c r="O17" s="726">
        <v>24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s="281" customFormat="1" ht="15.95" customHeight="1">
      <c r="A18" s="678" t="s">
        <v>120</v>
      </c>
      <c r="B18" s="1201">
        <v>482</v>
      </c>
      <c r="C18" s="1201">
        <v>3</v>
      </c>
      <c r="D18" s="1205">
        <v>606</v>
      </c>
      <c r="E18" s="1201">
        <v>480</v>
      </c>
      <c r="F18" s="679">
        <v>601</v>
      </c>
      <c r="G18" s="678" t="s">
        <v>578</v>
      </c>
      <c r="H18" s="1201">
        <v>2</v>
      </c>
      <c r="I18" s="1201">
        <v>2</v>
      </c>
      <c r="J18" s="1201">
        <v>2</v>
      </c>
      <c r="K18" s="1201">
        <v>2</v>
      </c>
      <c r="L18" s="1202" t="s">
        <v>784</v>
      </c>
      <c r="M18" s="1202" t="s">
        <v>784</v>
      </c>
      <c r="N18" s="1202" t="s">
        <v>784</v>
      </c>
      <c r="O18" s="726">
        <v>3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</row>
    <row r="19" spans="1:155" ht="15.95" customHeight="1">
      <c r="A19" s="678" t="s">
        <v>26</v>
      </c>
      <c r="B19" s="1201">
        <v>391</v>
      </c>
      <c r="C19" s="1201">
        <v>4</v>
      </c>
      <c r="D19" s="1205">
        <v>606</v>
      </c>
      <c r="E19" s="1201">
        <v>386</v>
      </c>
      <c r="F19" s="679">
        <v>596</v>
      </c>
      <c r="G19" s="678" t="s">
        <v>66</v>
      </c>
      <c r="H19" s="1201">
        <v>5</v>
      </c>
      <c r="I19" s="1201">
        <v>6</v>
      </c>
      <c r="J19" s="1201">
        <v>5</v>
      </c>
      <c r="K19" s="1201">
        <v>6</v>
      </c>
      <c r="L19" s="1202" t="s">
        <v>784</v>
      </c>
      <c r="M19" s="1202" t="s">
        <v>784</v>
      </c>
      <c r="N19" s="1202" t="s">
        <v>784</v>
      </c>
      <c r="O19" s="726">
        <v>4</v>
      </c>
    </row>
    <row r="20" spans="1:155" ht="15.95" customHeight="1">
      <c r="A20" s="678" t="s">
        <v>27</v>
      </c>
      <c r="B20" s="1201">
        <v>218</v>
      </c>
      <c r="C20" s="1201">
        <v>6</v>
      </c>
      <c r="D20" s="1205">
        <v>353</v>
      </c>
      <c r="E20" s="1201">
        <v>218</v>
      </c>
      <c r="F20" s="679">
        <v>347</v>
      </c>
      <c r="G20" s="678" t="s">
        <v>27</v>
      </c>
      <c r="H20" s="1202" t="s">
        <v>784</v>
      </c>
      <c r="I20" s="1202" t="s">
        <v>784</v>
      </c>
      <c r="J20" s="1202" t="s">
        <v>784</v>
      </c>
      <c r="K20" s="1202" t="s">
        <v>784</v>
      </c>
      <c r="L20" s="1202" t="s">
        <v>784</v>
      </c>
      <c r="M20" s="1202" t="s">
        <v>784</v>
      </c>
      <c r="N20" s="1202" t="s">
        <v>784</v>
      </c>
      <c r="O20" s="726">
        <v>6</v>
      </c>
    </row>
    <row r="21" spans="1:155" ht="15.95" customHeight="1">
      <c r="A21" s="678" t="s">
        <v>28</v>
      </c>
      <c r="B21" s="1201">
        <v>690</v>
      </c>
      <c r="C21" s="1201">
        <v>1</v>
      </c>
      <c r="D21" s="1205">
        <v>1023</v>
      </c>
      <c r="E21" s="1201">
        <v>687</v>
      </c>
      <c r="F21" s="679">
        <v>1019</v>
      </c>
      <c r="G21" s="678" t="s">
        <v>28</v>
      </c>
      <c r="H21" s="1201">
        <v>3</v>
      </c>
      <c r="I21" s="1201">
        <v>3</v>
      </c>
      <c r="J21" s="1201">
        <v>3</v>
      </c>
      <c r="K21" s="1201">
        <v>3</v>
      </c>
      <c r="L21" s="1202" t="s">
        <v>784</v>
      </c>
      <c r="M21" s="1202" t="s">
        <v>784</v>
      </c>
      <c r="N21" s="1202" t="s">
        <v>784</v>
      </c>
      <c r="O21" s="726">
        <v>1</v>
      </c>
    </row>
    <row r="22" spans="1:155" ht="15.95" customHeight="1">
      <c r="A22" s="678" t="s">
        <v>29</v>
      </c>
      <c r="B22" s="1201">
        <v>300</v>
      </c>
      <c r="C22" s="1202" t="s">
        <v>784</v>
      </c>
      <c r="D22" s="1205">
        <v>383</v>
      </c>
      <c r="E22" s="1201">
        <v>299</v>
      </c>
      <c r="F22" s="679">
        <v>382</v>
      </c>
      <c r="G22" s="678" t="s">
        <v>29</v>
      </c>
      <c r="H22" s="1201">
        <v>1</v>
      </c>
      <c r="I22" s="1201">
        <v>1</v>
      </c>
      <c r="J22" s="1201">
        <v>1</v>
      </c>
      <c r="K22" s="1201">
        <v>1</v>
      </c>
      <c r="L22" s="1202" t="s">
        <v>784</v>
      </c>
      <c r="M22" s="1202" t="s">
        <v>784</v>
      </c>
      <c r="N22" s="1202" t="s">
        <v>784</v>
      </c>
      <c r="O22" s="67" t="s">
        <v>784</v>
      </c>
    </row>
    <row r="23" spans="1:155" ht="15.95" customHeight="1">
      <c r="A23" s="678" t="s">
        <v>30</v>
      </c>
      <c r="B23" s="1201">
        <v>751</v>
      </c>
      <c r="C23" s="1201">
        <v>9</v>
      </c>
      <c r="D23" s="1205">
        <v>935</v>
      </c>
      <c r="E23" s="1201">
        <v>748</v>
      </c>
      <c r="F23" s="679">
        <v>922</v>
      </c>
      <c r="G23" s="678" t="s">
        <v>68</v>
      </c>
      <c r="H23" s="1201">
        <v>3</v>
      </c>
      <c r="I23" s="1201">
        <v>4</v>
      </c>
      <c r="J23" s="1201">
        <v>3</v>
      </c>
      <c r="K23" s="1201">
        <v>4</v>
      </c>
      <c r="L23" s="1202" t="s">
        <v>784</v>
      </c>
      <c r="M23" s="1202" t="s">
        <v>784</v>
      </c>
      <c r="N23" s="1202" t="s">
        <v>784</v>
      </c>
      <c r="O23" s="726">
        <v>9</v>
      </c>
    </row>
    <row r="24" spans="1:155" ht="15.95" customHeight="1">
      <c r="A24" s="678" t="s">
        <v>31</v>
      </c>
      <c r="B24" s="1201">
        <v>392</v>
      </c>
      <c r="C24" s="1201">
        <v>3</v>
      </c>
      <c r="D24" s="1205">
        <v>501</v>
      </c>
      <c r="E24" s="1201">
        <v>390</v>
      </c>
      <c r="F24" s="679">
        <v>496</v>
      </c>
      <c r="G24" s="678" t="s">
        <v>31</v>
      </c>
      <c r="H24" s="1201">
        <v>2</v>
      </c>
      <c r="I24" s="1201">
        <v>2</v>
      </c>
      <c r="J24" s="1201">
        <v>2</v>
      </c>
      <c r="K24" s="1201">
        <v>2</v>
      </c>
      <c r="L24" s="1202" t="s">
        <v>784</v>
      </c>
      <c r="M24" s="1202" t="s">
        <v>784</v>
      </c>
      <c r="N24" s="1202" t="s">
        <v>784</v>
      </c>
      <c r="O24" s="726">
        <v>3</v>
      </c>
    </row>
    <row r="25" spans="1:155" ht="15.95" customHeight="1">
      <c r="A25" s="678" t="s">
        <v>32</v>
      </c>
      <c r="B25" s="1201">
        <v>271</v>
      </c>
      <c r="C25" s="1201">
        <v>8</v>
      </c>
      <c r="D25" s="1205">
        <v>412</v>
      </c>
      <c r="E25" s="1201">
        <v>271</v>
      </c>
      <c r="F25" s="679">
        <v>404</v>
      </c>
      <c r="G25" s="678" t="s">
        <v>32</v>
      </c>
      <c r="H25" s="1202" t="s">
        <v>784</v>
      </c>
      <c r="I25" s="1202" t="s">
        <v>784</v>
      </c>
      <c r="J25" s="1202" t="s">
        <v>784</v>
      </c>
      <c r="K25" s="1202" t="s">
        <v>784</v>
      </c>
      <c r="L25" s="1202" t="s">
        <v>784</v>
      </c>
      <c r="M25" s="1202" t="s">
        <v>784</v>
      </c>
      <c r="N25" s="1202" t="s">
        <v>784</v>
      </c>
      <c r="O25" s="726">
        <v>8</v>
      </c>
    </row>
    <row r="26" spans="1:155" ht="15.95" customHeight="1">
      <c r="A26" s="678" t="s">
        <v>33</v>
      </c>
      <c r="B26" s="1201">
        <v>200</v>
      </c>
      <c r="C26" s="1201">
        <v>8</v>
      </c>
      <c r="D26" s="1205">
        <v>229</v>
      </c>
      <c r="E26" s="1201">
        <v>196</v>
      </c>
      <c r="F26" s="679">
        <v>216</v>
      </c>
      <c r="G26" s="678" t="s">
        <v>33</v>
      </c>
      <c r="H26" s="1201">
        <v>4</v>
      </c>
      <c r="I26" s="1201">
        <v>5</v>
      </c>
      <c r="J26" s="1201">
        <v>4</v>
      </c>
      <c r="K26" s="1201">
        <v>5</v>
      </c>
      <c r="L26" s="1202" t="s">
        <v>784</v>
      </c>
      <c r="M26" s="1202" t="s">
        <v>784</v>
      </c>
      <c r="N26" s="1202" t="s">
        <v>784</v>
      </c>
      <c r="O26" s="726">
        <v>8</v>
      </c>
    </row>
    <row r="27" spans="1:155" ht="15.95" customHeight="1">
      <c r="A27" s="678" t="s">
        <v>34</v>
      </c>
      <c r="B27" s="1201">
        <v>423</v>
      </c>
      <c r="C27" s="1201">
        <v>9</v>
      </c>
      <c r="D27" s="1205">
        <v>523</v>
      </c>
      <c r="E27" s="1201">
        <v>420</v>
      </c>
      <c r="F27" s="679">
        <v>510</v>
      </c>
      <c r="G27" s="678" t="s">
        <v>34</v>
      </c>
      <c r="H27" s="1201">
        <v>3</v>
      </c>
      <c r="I27" s="1201">
        <v>4</v>
      </c>
      <c r="J27" s="1201">
        <v>3</v>
      </c>
      <c r="K27" s="1201">
        <v>4</v>
      </c>
      <c r="L27" s="1202" t="s">
        <v>784</v>
      </c>
      <c r="M27" s="1202" t="s">
        <v>784</v>
      </c>
      <c r="N27" s="1202" t="s">
        <v>784</v>
      </c>
      <c r="O27" s="726">
        <v>9</v>
      </c>
    </row>
    <row r="28" spans="1:155" ht="15.95" customHeight="1">
      <c r="A28" s="678" t="s">
        <v>35</v>
      </c>
      <c r="B28" s="1201">
        <v>380</v>
      </c>
      <c r="C28" s="1201">
        <v>6</v>
      </c>
      <c r="D28" s="1205">
        <v>500</v>
      </c>
      <c r="E28" s="1201">
        <v>378</v>
      </c>
      <c r="F28" s="679">
        <v>492</v>
      </c>
      <c r="G28" s="678" t="s">
        <v>35</v>
      </c>
      <c r="H28" s="1201">
        <v>2</v>
      </c>
      <c r="I28" s="1201">
        <v>2</v>
      </c>
      <c r="J28" s="1201">
        <v>2</v>
      </c>
      <c r="K28" s="1201">
        <v>2</v>
      </c>
      <c r="L28" s="1202" t="s">
        <v>784</v>
      </c>
      <c r="M28" s="1202" t="s">
        <v>784</v>
      </c>
      <c r="N28" s="1202" t="s">
        <v>784</v>
      </c>
      <c r="O28" s="726">
        <v>6</v>
      </c>
    </row>
    <row r="29" spans="1:155" ht="15.95" customHeight="1">
      <c r="A29" s="678" t="s">
        <v>36</v>
      </c>
      <c r="B29" s="1201">
        <v>461</v>
      </c>
      <c r="C29" s="1201">
        <v>1</v>
      </c>
      <c r="D29" s="1205">
        <v>676</v>
      </c>
      <c r="E29" s="1201">
        <v>461</v>
      </c>
      <c r="F29" s="679">
        <v>675</v>
      </c>
      <c r="G29" s="678" t="s">
        <v>36</v>
      </c>
      <c r="H29" s="1202" t="s">
        <v>784</v>
      </c>
      <c r="I29" s="1202" t="s">
        <v>784</v>
      </c>
      <c r="J29" s="1202" t="s">
        <v>784</v>
      </c>
      <c r="K29" s="1202" t="s">
        <v>784</v>
      </c>
      <c r="L29" s="1202" t="s">
        <v>784</v>
      </c>
      <c r="M29" s="1202" t="s">
        <v>784</v>
      </c>
      <c r="N29" s="1202" t="s">
        <v>784</v>
      </c>
      <c r="O29" s="726">
        <v>1</v>
      </c>
    </row>
    <row r="30" spans="1:155" ht="15.95" customHeight="1">
      <c r="A30" s="678" t="s">
        <v>37</v>
      </c>
      <c r="B30" s="1201">
        <v>1200</v>
      </c>
      <c r="C30" s="1201">
        <v>16</v>
      </c>
      <c r="D30" s="1205">
        <v>1878</v>
      </c>
      <c r="E30" s="1201">
        <v>1197</v>
      </c>
      <c r="F30" s="679">
        <v>1858</v>
      </c>
      <c r="G30" s="678" t="s">
        <v>37</v>
      </c>
      <c r="H30" s="1201">
        <v>3</v>
      </c>
      <c r="I30" s="1201">
        <v>4</v>
      </c>
      <c r="J30" s="1201">
        <v>3</v>
      </c>
      <c r="K30" s="1201">
        <v>4</v>
      </c>
      <c r="L30" s="1202" t="s">
        <v>784</v>
      </c>
      <c r="M30" s="1202" t="s">
        <v>784</v>
      </c>
      <c r="N30" s="1202" t="s">
        <v>784</v>
      </c>
      <c r="O30" s="726">
        <v>16</v>
      </c>
    </row>
    <row r="31" spans="1:155" ht="15.95" customHeight="1">
      <c r="A31" s="678" t="s">
        <v>38</v>
      </c>
      <c r="B31" s="1201">
        <v>269</v>
      </c>
      <c r="C31" s="1201">
        <v>3</v>
      </c>
      <c r="D31" s="1205">
        <v>413</v>
      </c>
      <c r="E31" s="1201">
        <v>267</v>
      </c>
      <c r="F31" s="679">
        <v>408</v>
      </c>
      <c r="G31" s="678" t="s">
        <v>38</v>
      </c>
      <c r="H31" s="1201">
        <v>2</v>
      </c>
      <c r="I31" s="1201">
        <v>2</v>
      </c>
      <c r="J31" s="1201">
        <v>2</v>
      </c>
      <c r="K31" s="1201">
        <v>2</v>
      </c>
      <c r="L31" s="1202" t="s">
        <v>784</v>
      </c>
      <c r="M31" s="1202" t="s">
        <v>784</v>
      </c>
      <c r="N31" s="1202" t="s">
        <v>784</v>
      </c>
      <c r="O31" s="726">
        <v>3</v>
      </c>
    </row>
    <row r="32" spans="1:155" ht="15.95" customHeight="1">
      <c r="A32" s="678" t="s">
        <v>119</v>
      </c>
      <c r="B32" s="1201">
        <v>1565</v>
      </c>
      <c r="C32" s="1201">
        <v>15</v>
      </c>
      <c r="D32" s="1205">
        <v>1913</v>
      </c>
      <c r="E32" s="1201">
        <v>1558</v>
      </c>
      <c r="F32" s="679">
        <v>1890</v>
      </c>
      <c r="G32" s="678" t="s">
        <v>119</v>
      </c>
      <c r="H32" s="1201">
        <v>7</v>
      </c>
      <c r="I32" s="1201">
        <v>8</v>
      </c>
      <c r="J32" s="1201">
        <v>7</v>
      </c>
      <c r="K32" s="1201">
        <v>8</v>
      </c>
      <c r="L32" s="1202" t="s">
        <v>784</v>
      </c>
      <c r="M32" s="1202" t="s">
        <v>784</v>
      </c>
      <c r="N32" s="1202" t="s">
        <v>784</v>
      </c>
      <c r="O32" s="726">
        <v>15</v>
      </c>
    </row>
    <row r="33" spans="1:15" ht="15.95" customHeight="1">
      <c r="A33" s="678" t="s">
        <v>40</v>
      </c>
      <c r="B33" s="1201">
        <v>723</v>
      </c>
      <c r="C33" s="1201">
        <v>7</v>
      </c>
      <c r="D33" s="1205">
        <v>1024</v>
      </c>
      <c r="E33" s="1201">
        <v>720</v>
      </c>
      <c r="F33" s="679">
        <v>1014</v>
      </c>
      <c r="G33" s="678" t="s">
        <v>40</v>
      </c>
      <c r="H33" s="1201">
        <v>3</v>
      </c>
      <c r="I33" s="1201">
        <v>3</v>
      </c>
      <c r="J33" s="1201">
        <v>3</v>
      </c>
      <c r="K33" s="1201">
        <v>3</v>
      </c>
      <c r="L33" s="1202" t="s">
        <v>784</v>
      </c>
      <c r="M33" s="1202" t="s">
        <v>784</v>
      </c>
      <c r="N33" s="1202" t="s">
        <v>784</v>
      </c>
      <c r="O33" s="726">
        <v>7</v>
      </c>
    </row>
    <row r="34" spans="1:15" ht="15.95" customHeight="1">
      <c r="A34" s="678" t="s">
        <v>41</v>
      </c>
      <c r="B34" s="1201">
        <v>391</v>
      </c>
      <c r="C34" s="1201">
        <v>7</v>
      </c>
      <c r="D34" s="1205">
        <v>620</v>
      </c>
      <c r="E34" s="1201">
        <v>391</v>
      </c>
      <c r="F34" s="679">
        <v>613</v>
      </c>
      <c r="G34" s="678" t="s">
        <v>41</v>
      </c>
      <c r="H34" s="1202" t="s">
        <v>784</v>
      </c>
      <c r="I34" s="1202" t="s">
        <v>784</v>
      </c>
      <c r="J34" s="1202" t="s">
        <v>784</v>
      </c>
      <c r="K34" s="1202" t="s">
        <v>784</v>
      </c>
      <c r="L34" s="1202" t="s">
        <v>784</v>
      </c>
      <c r="M34" s="1202" t="s">
        <v>784</v>
      </c>
      <c r="N34" s="1202" t="s">
        <v>784</v>
      </c>
      <c r="O34" s="726">
        <v>7</v>
      </c>
    </row>
    <row r="35" spans="1:15" ht="15.95" customHeight="1">
      <c r="A35" s="678" t="s">
        <v>42</v>
      </c>
      <c r="B35" s="1201">
        <v>232</v>
      </c>
      <c r="C35" s="1201">
        <v>12</v>
      </c>
      <c r="D35" s="1205">
        <v>351</v>
      </c>
      <c r="E35" s="1201">
        <v>231</v>
      </c>
      <c r="F35" s="679">
        <v>338</v>
      </c>
      <c r="G35" s="678" t="s">
        <v>42</v>
      </c>
      <c r="H35" s="1201">
        <v>1</v>
      </c>
      <c r="I35" s="1201">
        <v>1</v>
      </c>
      <c r="J35" s="1201">
        <v>1</v>
      </c>
      <c r="K35" s="1201">
        <v>1</v>
      </c>
      <c r="L35" s="1202" t="s">
        <v>784</v>
      </c>
      <c r="M35" s="1202" t="s">
        <v>784</v>
      </c>
      <c r="N35" s="1202" t="s">
        <v>784</v>
      </c>
      <c r="O35" s="726">
        <v>12</v>
      </c>
    </row>
    <row r="36" spans="1:15" ht="15.95" customHeight="1">
      <c r="A36" s="678" t="s">
        <v>43</v>
      </c>
      <c r="B36" s="1201">
        <v>184</v>
      </c>
      <c r="C36" s="1202" t="s">
        <v>784</v>
      </c>
      <c r="D36" s="1205">
        <v>303</v>
      </c>
      <c r="E36" s="1201">
        <v>183</v>
      </c>
      <c r="F36" s="679">
        <v>301</v>
      </c>
      <c r="G36" s="678" t="s">
        <v>43</v>
      </c>
      <c r="H36" s="1201">
        <v>1</v>
      </c>
      <c r="I36" s="1201">
        <v>2</v>
      </c>
      <c r="J36" s="1201">
        <v>1</v>
      </c>
      <c r="K36" s="1201">
        <v>2</v>
      </c>
      <c r="L36" s="1202" t="s">
        <v>784</v>
      </c>
      <c r="M36" s="1202" t="s">
        <v>784</v>
      </c>
      <c r="N36" s="1202" t="s">
        <v>784</v>
      </c>
      <c r="O36" s="67" t="s">
        <v>784</v>
      </c>
    </row>
    <row r="37" spans="1:15" ht="15.95" customHeight="1">
      <c r="A37" s="678" t="s">
        <v>579</v>
      </c>
      <c r="B37" s="1201">
        <v>263</v>
      </c>
      <c r="C37" s="1201">
        <v>4</v>
      </c>
      <c r="D37" s="1205">
        <v>376</v>
      </c>
      <c r="E37" s="1201">
        <v>262</v>
      </c>
      <c r="F37" s="679">
        <v>369</v>
      </c>
      <c r="G37" s="678" t="s">
        <v>69</v>
      </c>
      <c r="H37" s="1201">
        <v>1</v>
      </c>
      <c r="I37" s="1201">
        <v>3</v>
      </c>
      <c r="J37" s="1201">
        <v>1</v>
      </c>
      <c r="K37" s="1201">
        <v>3</v>
      </c>
      <c r="L37" s="1202" t="s">
        <v>784</v>
      </c>
      <c r="M37" s="1202" t="s">
        <v>784</v>
      </c>
      <c r="N37" s="1202" t="s">
        <v>784</v>
      </c>
      <c r="O37" s="726">
        <v>4</v>
      </c>
    </row>
    <row r="38" spans="1:15" ht="15.95" customHeight="1">
      <c r="A38" s="682" t="s">
        <v>580</v>
      </c>
      <c r="B38" s="687">
        <v>700</v>
      </c>
      <c r="C38" s="676">
        <v>18</v>
      </c>
      <c r="D38" s="683">
        <v>1098</v>
      </c>
      <c r="E38" s="676">
        <v>697</v>
      </c>
      <c r="F38" s="684">
        <v>1076</v>
      </c>
      <c r="G38" s="682" t="s">
        <v>70</v>
      </c>
      <c r="H38" s="676">
        <v>3</v>
      </c>
      <c r="I38" s="676">
        <v>4</v>
      </c>
      <c r="J38" s="676">
        <v>3</v>
      </c>
      <c r="K38" s="676">
        <v>4</v>
      </c>
      <c r="L38" s="660" t="s">
        <v>784</v>
      </c>
      <c r="M38" s="660" t="s">
        <v>784</v>
      </c>
      <c r="N38" s="660" t="s">
        <v>784</v>
      </c>
      <c r="O38" s="283">
        <v>18</v>
      </c>
    </row>
    <row r="39" spans="1:15" ht="15" customHeight="1">
      <c r="A39" s="685" t="s">
        <v>581</v>
      </c>
      <c r="B39" s="686"/>
      <c r="C39" s="686"/>
      <c r="D39" s="686"/>
      <c r="E39" s="686"/>
      <c r="F39" s="686"/>
      <c r="G39" s="685" t="s">
        <v>581</v>
      </c>
      <c r="H39" s="686"/>
      <c r="I39" s="686"/>
      <c r="J39" s="686"/>
      <c r="K39" s="686"/>
      <c r="L39" s="686"/>
      <c r="M39" s="686"/>
      <c r="N39" s="686"/>
      <c r="O39" s="677"/>
    </row>
    <row r="40" spans="1:15" ht="15" customHeight="1">
      <c r="A40" s="4" t="s">
        <v>582</v>
      </c>
      <c r="B40" s="4"/>
      <c r="C40" s="4"/>
      <c r="D40" s="284"/>
      <c r="E40" s="284"/>
      <c r="F40" s="284"/>
      <c r="G40" s="4" t="s">
        <v>583</v>
      </c>
      <c r="H40" s="4"/>
      <c r="I40" s="4"/>
      <c r="J40" s="4"/>
      <c r="K40" s="4"/>
      <c r="L40" s="4"/>
      <c r="M40" s="4"/>
      <c r="N40" s="4"/>
      <c r="O40" s="285"/>
    </row>
    <row r="41" spans="1:15" s="70" customFormat="1" ht="15" customHeight="1">
      <c r="A41" s="286"/>
      <c r="B41" s="287"/>
      <c r="C41" s="287"/>
      <c r="D41" s="287"/>
      <c r="E41" s="287"/>
      <c r="F41" s="65"/>
      <c r="G41" s="286"/>
      <c r="H41" s="287"/>
      <c r="I41" s="287"/>
      <c r="J41" s="287"/>
      <c r="K41" s="287"/>
      <c r="L41" s="287"/>
      <c r="M41" s="287"/>
      <c r="N41" s="65"/>
      <c r="O41" s="65"/>
    </row>
    <row r="45" spans="1:15">
      <c r="B45" s="288"/>
    </row>
  </sheetData>
  <mergeCells count="13">
    <mergeCell ref="H7:I7"/>
    <mergeCell ref="J7:K7"/>
    <mergeCell ref="L7:M7"/>
    <mergeCell ref="A3:F3"/>
    <mergeCell ref="G3:O3"/>
    <mergeCell ref="A4:F4"/>
    <mergeCell ref="G4:O4"/>
    <mergeCell ref="A6:A8"/>
    <mergeCell ref="B6:D7"/>
    <mergeCell ref="E6:F7"/>
    <mergeCell ref="G6:G8"/>
    <mergeCell ref="H6:M6"/>
    <mergeCell ref="N6:O7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9"/>
  <sheetViews>
    <sheetView view="pageBreakPreview" zoomScale="115" zoomScaleNormal="100" zoomScaleSheetLayoutView="115" workbookViewId="0">
      <selection activeCell="D36" sqref="D36"/>
    </sheetView>
  </sheetViews>
  <sheetFormatPr defaultRowHeight="14.25"/>
  <cols>
    <col min="1" max="1" width="11.375" customWidth="1"/>
    <col min="2" max="2" width="8" customWidth="1"/>
    <col min="3" max="3" width="8.125" customWidth="1"/>
    <col min="4" max="8" width="8.625" customWidth="1"/>
    <col min="9" max="9" width="7.5" customWidth="1"/>
    <col min="10" max="10" width="7.625" customWidth="1"/>
    <col min="257" max="257" width="11.375" customWidth="1"/>
    <col min="258" max="258" width="8" customWidth="1"/>
    <col min="259" max="259" width="8.125" customWidth="1"/>
    <col min="260" max="264" width="8.625" customWidth="1"/>
    <col min="265" max="265" width="7.5" customWidth="1"/>
    <col min="266" max="266" width="7.625" customWidth="1"/>
    <col min="513" max="513" width="11.375" customWidth="1"/>
    <col min="514" max="514" width="8" customWidth="1"/>
    <col min="515" max="515" width="8.125" customWidth="1"/>
    <col min="516" max="520" width="8.625" customWidth="1"/>
    <col min="521" max="521" width="7.5" customWidth="1"/>
    <col min="522" max="522" width="7.625" customWidth="1"/>
    <col min="769" max="769" width="11.375" customWidth="1"/>
    <col min="770" max="770" width="8" customWidth="1"/>
    <col min="771" max="771" width="8.125" customWidth="1"/>
    <col min="772" max="776" width="8.625" customWidth="1"/>
    <col min="777" max="777" width="7.5" customWidth="1"/>
    <col min="778" max="778" width="7.625" customWidth="1"/>
    <col min="1025" max="1025" width="11.375" customWidth="1"/>
    <col min="1026" max="1026" width="8" customWidth="1"/>
    <col min="1027" max="1027" width="8.125" customWidth="1"/>
    <col min="1028" max="1032" width="8.625" customWidth="1"/>
    <col min="1033" max="1033" width="7.5" customWidth="1"/>
    <col min="1034" max="1034" width="7.625" customWidth="1"/>
    <col min="1281" max="1281" width="11.375" customWidth="1"/>
    <col min="1282" max="1282" width="8" customWidth="1"/>
    <col min="1283" max="1283" width="8.125" customWidth="1"/>
    <col min="1284" max="1288" width="8.625" customWidth="1"/>
    <col min="1289" max="1289" width="7.5" customWidth="1"/>
    <col min="1290" max="1290" width="7.625" customWidth="1"/>
    <col min="1537" max="1537" width="11.375" customWidth="1"/>
    <col min="1538" max="1538" width="8" customWidth="1"/>
    <col min="1539" max="1539" width="8.125" customWidth="1"/>
    <col min="1540" max="1544" width="8.625" customWidth="1"/>
    <col min="1545" max="1545" width="7.5" customWidth="1"/>
    <col min="1546" max="1546" width="7.625" customWidth="1"/>
    <col min="1793" max="1793" width="11.375" customWidth="1"/>
    <col min="1794" max="1794" width="8" customWidth="1"/>
    <col min="1795" max="1795" width="8.125" customWidth="1"/>
    <col min="1796" max="1800" width="8.625" customWidth="1"/>
    <col min="1801" max="1801" width="7.5" customWidth="1"/>
    <col min="1802" max="1802" width="7.625" customWidth="1"/>
    <col min="2049" max="2049" width="11.375" customWidth="1"/>
    <col min="2050" max="2050" width="8" customWidth="1"/>
    <col min="2051" max="2051" width="8.125" customWidth="1"/>
    <col min="2052" max="2056" width="8.625" customWidth="1"/>
    <col min="2057" max="2057" width="7.5" customWidth="1"/>
    <col min="2058" max="2058" width="7.625" customWidth="1"/>
    <col min="2305" max="2305" width="11.375" customWidth="1"/>
    <col min="2306" max="2306" width="8" customWidth="1"/>
    <col min="2307" max="2307" width="8.125" customWidth="1"/>
    <col min="2308" max="2312" width="8.625" customWidth="1"/>
    <col min="2313" max="2313" width="7.5" customWidth="1"/>
    <col min="2314" max="2314" width="7.625" customWidth="1"/>
    <col min="2561" max="2561" width="11.375" customWidth="1"/>
    <col min="2562" max="2562" width="8" customWidth="1"/>
    <col min="2563" max="2563" width="8.125" customWidth="1"/>
    <col min="2564" max="2568" width="8.625" customWidth="1"/>
    <col min="2569" max="2569" width="7.5" customWidth="1"/>
    <col min="2570" max="2570" width="7.625" customWidth="1"/>
    <col min="2817" max="2817" width="11.375" customWidth="1"/>
    <col min="2818" max="2818" width="8" customWidth="1"/>
    <col min="2819" max="2819" width="8.125" customWidth="1"/>
    <col min="2820" max="2824" width="8.625" customWidth="1"/>
    <col min="2825" max="2825" width="7.5" customWidth="1"/>
    <col min="2826" max="2826" width="7.625" customWidth="1"/>
    <col min="3073" max="3073" width="11.375" customWidth="1"/>
    <col min="3074" max="3074" width="8" customWidth="1"/>
    <col min="3075" max="3075" width="8.125" customWidth="1"/>
    <col min="3076" max="3080" width="8.625" customWidth="1"/>
    <col min="3081" max="3081" width="7.5" customWidth="1"/>
    <col min="3082" max="3082" width="7.625" customWidth="1"/>
    <col min="3329" max="3329" width="11.375" customWidth="1"/>
    <col min="3330" max="3330" width="8" customWidth="1"/>
    <col min="3331" max="3331" width="8.125" customWidth="1"/>
    <col min="3332" max="3336" width="8.625" customWidth="1"/>
    <col min="3337" max="3337" width="7.5" customWidth="1"/>
    <col min="3338" max="3338" width="7.625" customWidth="1"/>
    <col min="3585" max="3585" width="11.375" customWidth="1"/>
    <col min="3586" max="3586" width="8" customWidth="1"/>
    <col min="3587" max="3587" width="8.125" customWidth="1"/>
    <col min="3588" max="3592" width="8.625" customWidth="1"/>
    <col min="3593" max="3593" width="7.5" customWidth="1"/>
    <col min="3594" max="3594" width="7.625" customWidth="1"/>
    <col min="3841" max="3841" width="11.375" customWidth="1"/>
    <col min="3842" max="3842" width="8" customWidth="1"/>
    <col min="3843" max="3843" width="8.125" customWidth="1"/>
    <col min="3844" max="3848" width="8.625" customWidth="1"/>
    <col min="3849" max="3849" width="7.5" customWidth="1"/>
    <col min="3850" max="3850" width="7.625" customWidth="1"/>
    <col min="4097" max="4097" width="11.375" customWidth="1"/>
    <col min="4098" max="4098" width="8" customWidth="1"/>
    <col min="4099" max="4099" width="8.125" customWidth="1"/>
    <col min="4100" max="4104" width="8.625" customWidth="1"/>
    <col min="4105" max="4105" width="7.5" customWidth="1"/>
    <col min="4106" max="4106" width="7.625" customWidth="1"/>
    <col min="4353" max="4353" width="11.375" customWidth="1"/>
    <col min="4354" max="4354" width="8" customWidth="1"/>
    <col min="4355" max="4355" width="8.125" customWidth="1"/>
    <col min="4356" max="4360" width="8.625" customWidth="1"/>
    <col min="4361" max="4361" width="7.5" customWidth="1"/>
    <col min="4362" max="4362" width="7.625" customWidth="1"/>
    <col min="4609" max="4609" width="11.375" customWidth="1"/>
    <col min="4610" max="4610" width="8" customWidth="1"/>
    <col min="4611" max="4611" width="8.125" customWidth="1"/>
    <col min="4612" max="4616" width="8.625" customWidth="1"/>
    <col min="4617" max="4617" width="7.5" customWidth="1"/>
    <col min="4618" max="4618" width="7.625" customWidth="1"/>
    <col min="4865" max="4865" width="11.375" customWidth="1"/>
    <col min="4866" max="4866" width="8" customWidth="1"/>
    <col min="4867" max="4867" width="8.125" customWidth="1"/>
    <col min="4868" max="4872" width="8.625" customWidth="1"/>
    <col min="4873" max="4873" width="7.5" customWidth="1"/>
    <col min="4874" max="4874" width="7.625" customWidth="1"/>
    <col min="5121" max="5121" width="11.375" customWidth="1"/>
    <col min="5122" max="5122" width="8" customWidth="1"/>
    <col min="5123" max="5123" width="8.125" customWidth="1"/>
    <col min="5124" max="5128" width="8.625" customWidth="1"/>
    <col min="5129" max="5129" width="7.5" customWidth="1"/>
    <col min="5130" max="5130" width="7.625" customWidth="1"/>
    <col min="5377" max="5377" width="11.375" customWidth="1"/>
    <col min="5378" max="5378" width="8" customWidth="1"/>
    <col min="5379" max="5379" width="8.125" customWidth="1"/>
    <col min="5380" max="5384" width="8.625" customWidth="1"/>
    <col min="5385" max="5385" width="7.5" customWidth="1"/>
    <col min="5386" max="5386" width="7.625" customWidth="1"/>
    <col min="5633" max="5633" width="11.375" customWidth="1"/>
    <col min="5634" max="5634" width="8" customWidth="1"/>
    <col min="5635" max="5635" width="8.125" customWidth="1"/>
    <col min="5636" max="5640" width="8.625" customWidth="1"/>
    <col min="5641" max="5641" width="7.5" customWidth="1"/>
    <col min="5642" max="5642" width="7.625" customWidth="1"/>
    <col min="5889" max="5889" width="11.375" customWidth="1"/>
    <col min="5890" max="5890" width="8" customWidth="1"/>
    <col min="5891" max="5891" width="8.125" customWidth="1"/>
    <col min="5892" max="5896" width="8.625" customWidth="1"/>
    <col min="5897" max="5897" width="7.5" customWidth="1"/>
    <col min="5898" max="5898" width="7.625" customWidth="1"/>
    <col min="6145" max="6145" width="11.375" customWidth="1"/>
    <col min="6146" max="6146" width="8" customWidth="1"/>
    <col min="6147" max="6147" width="8.125" customWidth="1"/>
    <col min="6148" max="6152" width="8.625" customWidth="1"/>
    <col min="6153" max="6153" width="7.5" customWidth="1"/>
    <col min="6154" max="6154" width="7.625" customWidth="1"/>
    <col min="6401" max="6401" width="11.375" customWidth="1"/>
    <col min="6402" max="6402" width="8" customWidth="1"/>
    <col min="6403" max="6403" width="8.125" customWidth="1"/>
    <col min="6404" max="6408" width="8.625" customWidth="1"/>
    <col min="6409" max="6409" width="7.5" customWidth="1"/>
    <col min="6410" max="6410" width="7.625" customWidth="1"/>
    <col min="6657" max="6657" width="11.375" customWidth="1"/>
    <col min="6658" max="6658" width="8" customWidth="1"/>
    <col min="6659" max="6659" width="8.125" customWidth="1"/>
    <col min="6660" max="6664" width="8.625" customWidth="1"/>
    <col min="6665" max="6665" width="7.5" customWidth="1"/>
    <col min="6666" max="6666" width="7.625" customWidth="1"/>
    <col min="6913" max="6913" width="11.375" customWidth="1"/>
    <col min="6914" max="6914" width="8" customWidth="1"/>
    <col min="6915" max="6915" width="8.125" customWidth="1"/>
    <col min="6916" max="6920" width="8.625" customWidth="1"/>
    <col min="6921" max="6921" width="7.5" customWidth="1"/>
    <col min="6922" max="6922" width="7.625" customWidth="1"/>
    <col min="7169" max="7169" width="11.375" customWidth="1"/>
    <col min="7170" max="7170" width="8" customWidth="1"/>
    <col min="7171" max="7171" width="8.125" customWidth="1"/>
    <col min="7172" max="7176" width="8.625" customWidth="1"/>
    <col min="7177" max="7177" width="7.5" customWidth="1"/>
    <col min="7178" max="7178" width="7.625" customWidth="1"/>
    <col min="7425" max="7425" width="11.375" customWidth="1"/>
    <col min="7426" max="7426" width="8" customWidth="1"/>
    <col min="7427" max="7427" width="8.125" customWidth="1"/>
    <col min="7428" max="7432" width="8.625" customWidth="1"/>
    <col min="7433" max="7433" width="7.5" customWidth="1"/>
    <col min="7434" max="7434" width="7.625" customWidth="1"/>
    <col min="7681" max="7681" width="11.375" customWidth="1"/>
    <col min="7682" max="7682" width="8" customWidth="1"/>
    <col min="7683" max="7683" width="8.125" customWidth="1"/>
    <col min="7684" max="7688" width="8.625" customWidth="1"/>
    <col min="7689" max="7689" width="7.5" customWidth="1"/>
    <col min="7690" max="7690" width="7.625" customWidth="1"/>
    <col min="7937" max="7937" width="11.375" customWidth="1"/>
    <col min="7938" max="7938" width="8" customWidth="1"/>
    <col min="7939" max="7939" width="8.125" customWidth="1"/>
    <col min="7940" max="7944" width="8.625" customWidth="1"/>
    <col min="7945" max="7945" width="7.5" customWidth="1"/>
    <col min="7946" max="7946" width="7.625" customWidth="1"/>
    <col min="8193" max="8193" width="11.375" customWidth="1"/>
    <col min="8194" max="8194" width="8" customWidth="1"/>
    <col min="8195" max="8195" width="8.125" customWidth="1"/>
    <col min="8196" max="8200" width="8.625" customWidth="1"/>
    <col min="8201" max="8201" width="7.5" customWidth="1"/>
    <col min="8202" max="8202" width="7.625" customWidth="1"/>
    <col min="8449" max="8449" width="11.375" customWidth="1"/>
    <col min="8450" max="8450" width="8" customWidth="1"/>
    <col min="8451" max="8451" width="8.125" customWidth="1"/>
    <col min="8452" max="8456" width="8.625" customWidth="1"/>
    <col min="8457" max="8457" width="7.5" customWidth="1"/>
    <col min="8458" max="8458" width="7.625" customWidth="1"/>
    <col min="8705" max="8705" width="11.375" customWidth="1"/>
    <col min="8706" max="8706" width="8" customWidth="1"/>
    <col min="8707" max="8707" width="8.125" customWidth="1"/>
    <col min="8708" max="8712" width="8.625" customWidth="1"/>
    <col min="8713" max="8713" width="7.5" customWidth="1"/>
    <col min="8714" max="8714" width="7.625" customWidth="1"/>
    <col min="8961" max="8961" width="11.375" customWidth="1"/>
    <col min="8962" max="8962" width="8" customWidth="1"/>
    <col min="8963" max="8963" width="8.125" customWidth="1"/>
    <col min="8964" max="8968" width="8.625" customWidth="1"/>
    <col min="8969" max="8969" width="7.5" customWidth="1"/>
    <col min="8970" max="8970" width="7.625" customWidth="1"/>
    <col min="9217" max="9217" width="11.375" customWidth="1"/>
    <col min="9218" max="9218" width="8" customWidth="1"/>
    <col min="9219" max="9219" width="8.125" customWidth="1"/>
    <col min="9220" max="9224" width="8.625" customWidth="1"/>
    <col min="9225" max="9225" width="7.5" customWidth="1"/>
    <col min="9226" max="9226" width="7.625" customWidth="1"/>
    <col min="9473" max="9473" width="11.375" customWidth="1"/>
    <col min="9474" max="9474" width="8" customWidth="1"/>
    <col min="9475" max="9475" width="8.125" customWidth="1"/>
    <col min="9476" max="9480" width="8.625" customWidth="1"/>
    <col min="9481" max="9481" width="7.5" customWidth="1"/>
    <col min="9482" max="9482" width="7.625" customWidth="1"/>
    <col min="9729" max="9729" width="11.375" customWidth="1"/>
    <col min="9730" max="9730" width="8" customWidth="1"/>
    <col min="9731" max="9731" width="8.125" customWidth="1"/>
    <col min="9732" max="9736" width="8.625" customWidth="1"/>
    <col min="9737" max="9737" width="7.5" customWidth="1"/>
    <col min="9738" max="9738" width="7.625" customWidth="1"/>
    <col min="9985" max="9985" width="11.375" customWidth="1"/>
    <col min="9986" max="9986" width="8" customWidth="1"/>
    <col min="9987" max="9987" width="8.125" customWidth="1"/>
    <col min="9988" max="9992" width="8.625" customWidth="1"/>
    <col min="9993" max="9993" width="7.5" customWidth="1"/>
    <col min="9994" max="9994" width="7.625" customWidth="1"/>
    <col min="10241" max="10241" width="11.375" customWidth="1"/>
    <col min="10242" max="10242" width="8" customWidth="1"/>
    <col min="10243" max="10243" width="8.125" customWidth="1"/>
    <col min="10244" max="10248" width="8.625" customWidth="1"/>
    <col min="10249" max="10249" width="7.5" customWidth="1"/>
    <col min="10250" max="10250" width="7.625" customWidth="1"/>
    <col min="10497" max="10497" width="11.375" customWidth="1"/>
    <col min="10498" max="10498" width="8" customWidth="1"/>
    <col min="10499" max="10499" width="8.125" customWidth="1"/>
    <col min="10500" max="10504" width="8.625" customWidth="1"/>
    <col min="10505" max="10505" width="7.5" customWidth="1"/>
    <col min="10506" max="10506" width="7.625" customWidth="1"/>
    <col min="10753" max="10753" width="11.375" customWidth="1"/>
    <col min="10754" max="10754" width="8" customWidth="1"/>
    <col min="10755" max="10755" width="8.125" customWidth="1"/>
    <col min="10756" max="10760" width="8.625" customWidth="1"/>
    <col min="10761" max="10761" width="7.5" customWidth="1"/>
    <col min="10762" max="10762" width="7.625" customWidth="1"/>
    <col min="11009" max="11009" width="11.375" customWidth="1"/>
    <col min="11010" max="11010" width="8" customWidth="1"/>
    <col min="11011" max="11011" width="8.125" customWidth="1"/>
    <col min="11012" max="11016" width="8.625" customWidth="1"/>
    <col min="11017" max="11017" width="7.5" customWidth="1"/>
    <col min="11018" max="11018" width="7.625" customWidth="1"/>
    <col min="11265" max="11265" width="11.375" customWidth="1"/>
    <col min="11266" max="11266" width="8" customWidth="1"/>
    <col min="11267" max="11267" width="8.125" customWidth="1"/>
    <col min="11268" max="11272" width="8.625" customWidth="1"/>
    <col min="11273" max="11273" width="7.5" customWidth="1"/>
    <col min="11274" max="11274" width="7.625" customWidth="1"/>
    <col min="11521" max="11521" width="11.375" customWidth="1"/>
    <col min="11522" max="11522" width="8" customWidth="1"/>
    <col min="11523" max="11523" width="8.125" customWidth="1"/>
    <col min="11524" max="11528" width="8.625" customWidth="1"/>
    <col min="11529" max="11529" width="7.5" customWidth="1"/>
    <col min="11530" max="11530" width="7.625" customWidth="1"/>
    <col min="11777" max="11777" width="11.375" customWidth="1"/>
    <col min="11778" max="11778" width="8" customWidth="1"/>
    <col min="11779" max="11779" width="8.125" customWidth="1"/>
    <col min="11780" max="11784" width="8.625" customWidth="1"/>
    <col min="11785" max="11785" width="7.5" customWidth="1"/>
    <col min="11786" max="11786" width="7.625" customWidth="1"/>
    <col min="12033" max="12033" width="11.375" customWidth="1"/>
    <col min="12034" max="12034" width="8" customWidth="1"/>
    <col min="12035" max="12035" width="8.125" customWidth="1"/>
    <col min="12036" max="12040" width="8.625" customWidth="1"/>
    <col min="12041" max="12041" width="7.5" customWidth="1"/>
    <col min="12042" max="12042" width="7.625" customWidth="1"/>
    <col min="12289" max="12289" width="11.375" customWidth="1"/>
    <col min="12290" max="12290" width="8" customWidth="1"/>
    <col min="12291" max="12291" width="8.125" customWidth="1"/>
    <col min="12292" max="12296" width="8.625" customWidth="1"/>
    <col min="12297" max="12297" width="7.5" customWidth="1"/>
    <col min="12298" max="12298" width="7.625" customWidth="1"/>
    <col min="12545" max="12545" width="11.375" customWidth="1"/>
    <col min="12546" max="12546" width="8" customWidth="1"/>
    <col min="12547" max="12547" width="8.125" customWidth="1"/>
    <col min="12548" max="12552" width="8.625" customWidth="1"/>
    <col min="12553" max="12553" width="7.5" customWidth="1"/>
    <col min="12554" max="12554" width="7.625" customWidth="1"/>
    <col min="12801" max="12801" width="11.375" customWidth="1"/>
    <col min="12802" max="12802" width="8" customWidth="1"/>
    <col min="12803" max="12803" width="8.125" customWidth="1"/>
    <col min="12804" max="12808" width="8.625" customWidth="1"/>
    <col min="12809" max="12809" width="7.5" customWidth="1"/>
    <col min="12810" max="12810" width="7.625" customWidth="1"/>
    <col min="13057" max="13057" width="11.375" customWidth="1"/>
    <col min="13058" max="13058" width="8" customWidth="1"/>
    <col min="13059" max="13059" width="8.125" customWidth="1"/>
    <col min="13060" max="13064" width="8.625" customWidth="1"/>
    <col min="13065" max="13065" width="7.5" customWidth="1"/>
    <col min="13066" max="13066" width="7.625" customWidth="1"/>
    <col min="13313" max="13313" width="11.375" customWidth="1"/>
    <col min="13314" max="13314" width="8" customWidth="1"/>
    <col min="13315" max="13315" width="8.125" customWidth="1"/>
    <col min="13316" max="13320" width="8.625" customWidth="1"/>
    <col min="13321" max="13321" width="7.5" customWidth="1"/>
    <col min="13322" max="13322" width="7.625" customWidth="1"/>
    <col min="13569" max="13569" width="11.375" customWidth="1"/>
    <col min="13570" max="13570" width="8" customWidth="1"/>
    <col min="13571" max="13571" width="8.125" customWidth="1"/>
    <col min="13572" max="13576" width="8.625" customWidth="1"/>
    <col min="13577" max="13577" width="7.5" customWidth="1"/>
    <col min="13578" max="13578" width="7.625" customWidth="1"/>
    <col min="13825" max="13825" width="11.375" customWidth="1"/>
    <col min="13826" max="13826" width="8" customWidth="1"/>
    <col min="13827" max="13827" width="8.125" customWidth="1"/>
    <col min="13828" max="13832" width="8.625" customWidth="1"/>
    <col min="13833" max="13833" width="7.5" customWidth="1"/>
    <col min="13834" max="13834" width="7.625" customWidth="1"/>
    <col min="14081" max="14081" width="11.375" customWidth="1"/>
    <col min="14082" max="14082" width="8" customWidth="1"/>
    <col min="14083" max="14083" width="8.125" customWidth="1"/>
    <col min="14084" max="14088" width="8.625" customWidth="1"/>
    <col min="14089" max="14089" width="7.5" customWidth="1"/>
    <col min="14090" max="14090" width="7.625" customWidth="1"/>
    <col min="14337" max="14337" width="11.375" customWidth="1"/>
    <col min="14338" max="14338" width="8" customWidth="1"/>
    <col min="14339" max="14339" width="8.125" customWidth="1"/>
    <col min="14340" max="14344" width="8.625" customWidth="1"/>
    <col min="14345" max="14345" width="7.5" customWidth="1"/>
    <col min="14346" max="14346" width="7.625" customWidth="1"/>
    <col min="14593" max="14593" width="11.375" customWidth="1"/>
    <col min="14594" max="14594" width="8" customWidth="1"/>
    <col min="14595" max="14595" width="8.125" customWidth="1"/>
    <col min="14596" max="14600" width="8.625" customWidth="1"/>
    <col min="14601" max="14601" width="7.5" customWidth="1"/>
    <col min="14602" max="14602" width="7.625" customWidth="1"/>
    <col min="14849" max="14849" width="11.375" customWidth="1"/>
    <col min="14850" max="14850" width="8" customWidth="1"/>
    <col min="14851" max="14851" width="8.125" customWidth="1"/>
    <col min="14852" max="14856" width="8.625" customWidth="1"/>
    <col min="14857" max="14857" width="7.5" customWidth="1"/>
    <col min="14858" max="14858" width="7.625" customWidth="1"/>
    <col min="15105" max="15105" width="11.375" customWidth="1"/>
    <col min="15106" max="15106" width="8" customWidth="1"/>
    <col min="15107" max="15107" width="8.125" customWidth="1"/>
    <col min="15108" max="15112" width="8.625" customWidth="1"/>
    <col min="15113" max="15113" width="7.5" customWidth="1"/>
    <col min="15114" max="15114" width="7.625" customWidth="1"/>
    <col min="15361" max="15361" width="11.375" customWidth="1"/>
    <col min="15362" max="15362" width="8" customWidth="1"/>
    <col min="15363" max="15363" width="8.125" customWidth="1"/>
    <col min="15364" max="15368" width="8.625" customWidth="1"/>
    <col min="15369" max="15369" width="7.5" customWidth="1"/>
    <col min="15370" max="15370" width="7.625" customWidth="1"/>
    <col min="15617" max="15617" width="11.375" customWidth="1"/>
    <col min="15618" max="15618" width="8" customWidth="1"/>
    <col min="15619" max="15619" width="8.125" customWidth="1"/>
    <col min="15620" max="15624" width="8.625" customWidth="1"/>
    <col min="15625" max="15625" width="7.5" customWidth="1"/>
    <col min="15626" max="15626" width="7.625" customWidth="1"/>
    <col min="15873" max="15873" width="11.375" customWidth="1"/>
    <col min="15874" max="15874" width="8" customWidth="1"/>
    <col min="15875" max="15875" width="8.125" customWidth="1"/>
    <col min="15876" max="15880" width="8.625" customWidth="1"/>
    <col min="15881" max="15881" width="7.5" customWidth="1"/>
    <col min="15882" max="15882" width="7.625" customWidth="1"/>
    <col min="16129" max="16129" width="11.375" customWidth="1"/>
    <col min="16130" max="16130" width="8" customWidth="1"/>
    <col min="16131" max="16131" width="8.125" customWidth="1"/>
    <col min="16132" max="16136" width="8.625" customWidth="1"/>
    <col min="16137" max="16137" width="7.5" customWidth="1"/>
    <col min="16138" max="16138" width="7.625" customWidth="1"/>
  </cols>
  <sheetData>
    <row r="1" spans="1:16" ht="5.0999999999999996" customHeight="1"/>
    <row r="2" spans="1:16" ht="50.1" customHeight="1">
      <c r="K2" s="273"/>
      <c r="L2" s="273"/>
      <c r="M2" s="273"/>
      <c r="N2" s="273"/>
      <c r="O2" s="273"/>
      <c r="P2" s="273"/>
    </row>
    <row r="3" spans="1:16" s="33" customFormat="1" ht="21" customHeight="1">
      <c r="A3" s="773" t="s">
        <v>543</v>
      </c>
      <c r="B3" s="773"/>
      <c r="C3" s="773"/>
      <c r="D3" s="773"/>
      <c r="E3" s="773"/>
      <c r="F3" s="773"/>
      <c r="G3" s="773"/>
      <c r="H3" s="773"/>
      <c r="I3" s="773"/>
      <c r="J3" s="773"/>
      <c r="K3" s="115"/>
      <c r="L3" s="115"/>
      <c r="M3" s="115"/>
      <c r="N3" s="115"/>
      <c r="O3" s="115"/>
      <c r="P3" s="115"/>
    </row>
    <row r="4" spans="1:16" s="33" customFormat="1" ht="20.100000000000001" customHeight="1">
      <c r="A4" s="776" t="s">
        <v>544</v>
      </c>
      <c r="B4" s="776"/>
      <c r="C4" s="776"/>
      <c r="D4" s="776"/>
      <c r="E4" s="776"/>
      <c r="F4" s="776"/>
      <c r="G4" s="776"/>
      <c r="H4" s="776"/>
      <c r="I4" s="776"/>
      <c r="J4" s="776"/>
    </row>
    <row r="5" spans="1:16" ht="20.100000000000001" customHeight="1">
      <c r="A5" s="134" t="s">
        <v>545</v>
      </c>
      <c r="B5" s="274"/>
      <c r="C5" s="274"/>
      <c r="D5" s="274"/>
      <c r="E5" s="274"/>
      <c r="F5" s="274"/>
      <c r="G5" s="274"/>
      <c r="H5" s="274"/>
      <c r="I5" s="274"/>
      <c r="J5" s="80" t="s">
        <v>546</v>
      </c>
    </row>
    <row r="6" spans="1:16" ht="31.5" customHeight="1">
      <c r="A6" s="1080" t="s">
        <v>547</v>
      </c>
      <c r="B6" s="1088" t="s">
        <v>849</v>
      </c>
      <c r="C6" s="964"/>
      <c r="D6" s="964"/>
      <c r="E6" s="964"/>
      <c r="F6" s="964"/>
      <c r="G6" s="964"/>
      <c r="H6" s="964"/>
      <c r="I6" s="964"/>
      <c r="J6" s="1089"/>
    </row>
    <row r="7" spans="1:16" ht="31.5" customHeight="1">
      <c r="A7" s="1086"/>
      <c r="B7" s="865" t="s">
        <v>548</v>
      </c>
      <c r="C7" s="865"/>
      <c r="D7" s="865"/>
      <c r="E7" s="865" t="s">
        <v>549</v>
      </c>
      <c r="F7" s="865"/>
      <c r="G7" s="865"/>
      <c r="H7" s="865" t="s">
        <v>550</v>
      </c>
      <c r="I7" s="865"/>
      <c r="J7" s="865"/>
    </row>
    <row r="8" spans="1:16" ht="31.5" customHeight="1">
      <c r="A8" s="1087"/>
      <c r="B8" s="275" t="s">
        <v>551</v>
      </c>
      <c r="C8" s="137" t="s">
        <v>552</v>
      </c>
      <c r="D8" s="137" t="s">
        <v>553</v>
      </c>
      <c r="E8" s="275" t="s">
        <v>551</v>
      </c>
      <c r="F8" s="137" t="s">
        <v>552</v>
      </c>
      <c r="G8" s="137" t="s">
        <v>553</v>
      </c>
      <c r="H8" s="275" t="s">
        <v>551</v>
      </c>
      <c r="I8" s="137" t="s">
        <v>552</v>
      </c>
      <c r="J8" s="137" t="s">
        <v>553</v>
      </c>
    </row>
    <row r="9" spans="1:16" ht="17.45" customHeight="1">
      <c r="A9" s="517">
        <v>2019</v>
      </c>
      <c r="B9" s="403">
        <v>36087</v>
      </c>
      <c r="C9" s="403">
        <v>15328</v>
      </c>
      <c r="D9" s="403">
        <v>20759</v>
      </c>
      <c r="E9" s="403">
        <v>27622</v>
      </c>
      <c r="F9" s="403">
        <v>10668</v>
      </c>
      <c r="G9" s="403">
        <v>16954</v>
      </c>
      <c r="H9" s="403">
        <v>76.542799346024879</v>
      </c>
      <c r="I9" s="520">
        <v>69.598121085594983</v>
      </c>
      <c r="J9" s="406">
        <v>81.670600703309404</v>
      </c>
    </row>
    <row r="10" spans="1:16" ht="17.45" customHeight="1">
      <c r="A10" s="517">
        <v>2020</v>
      </c>
      <c r="B10" s="403">
        <v>37827</v>
      </c>
      <c r="C10" s="403">
        <v>16144</v>
      </c>
      <c r="D10" s="403">
        <v>21683</v>
      </c>
      <c r="E10" s="403">
        <v>28906</v>
      </c>
      <c r="F10" s="403">
        <v>11299</v>
      </c>
      <c r="G10" s="403">
        <v>17607</v>
      </c>
      <c r="H10" s="403">
        <v>76.415999999999997</v>
      </c>
      <c r="I10" s="520">
        <v>69.988799999999998</v>
      </c>
      <c r="J10" s="406">
        <v>81.2</v>
      </c>
    </row>
    <row r="11" spans="1:16" ht="17.45" customHeight="1">
      <c r="A11" s="517">
        <v>2021</v>
      </c>
      <c r="B11" s="403">
        <v>39063</v>
      </c>
      <c r="C11" s="403">
        <v>16664</v>
      </c>
      <c r="D11" s="403">
        <v>22399</v>
      </c>
      <c r="E11" s="403">
        <v>30147</v>
      </c>
      <c r="F11" s="403">
        <v>11827</v>
      </c>
      <c r="G11" s="403">
        <v>18320</v>
      </c>
      <c r="H11" s="403">
        <v>77.175332155748407</v>
      </c>
      <c r="I11" s="520">
        <v>70.97335573691791</v>
      </c>
      <c r="J11" s="406">
        <v>81.789365596678422</v>
      </c>
    </row>
    <row r="12" spans="1:16" ht="17.45" customHeight="1">
      <c r="A12" s="517">
        <v>2022</v>
      </c>
      <c r="B12" s="403">
        <v>40805</v>
      </c>
      <c r="C12" s="403">
        <v>17488</v>
      </c>
      <c r="D12" s="403">
        <v>23317</v>
      </c>
      <c r="E12" s="403">
        <v>31563</v>
      </c>
      <c r="F12" s="403">
        <v>12455</v>
      </c>
      <c r="G12" s="403">
        <v>19108</v>
      </c>
      <c r="H12" s="403">
        <v>76</v>
      </c>
      <c r="I12" s="520">
        <v>70.97335573691791</v>
      </c>
      <c r="J12" s="406">
        <v>81.789365596678422</v>
      </c>
    </row>
    <row r="13" spans="1:16" ht="15.75" customHeight="1">
      <c r="A13" s="517">
        <v>2023</v>
      </c>
      <c r="B13" s="521">
        <v>42428</v>
      </c>
      <c r="C13" s="521">
        <v>18236</v>
      </c>
      <c r="D13" s="521">
        <v>24192</v>
      </c>
      <c r="E13" s="521">
        <v>32772</v>
      </c>
      <c r="F13" s="521">
        <v>13015</v>
      </c>
      <c r="G13" s="521">
        <v>19758</v>
      </c>
      <c r="H13" s="521">
        <v>77</v>
      </c>
      <c r="I13" s="521">
        <v>71</v>
      </c>
      <c r="J13" s="534">
        <v>82</v>
      </c>
    </row>
    <row r="14" spans="1:16" s="261" customFormat="1" ht="18.75" customHeight="1">
      <c r="A14" s="518">
        <v>2024</v>
      </c>
      <c r="B14" s="522">
        <v>44454</v>
      </c>
      <c r="C14" s="522">
        <v>19160</v>
      </c>
      <c r="D14" s="522">
        <v>25294</v>
      </c>
      <c r="E14" s="522">
        <f>SUM(F14:G14)</f>
        <v>33685</v>
      </c>
      <c r="F14" s="522">
        <v>13348</v>
      </c>
      <c r="G14" s="522">
        <v>20337</v>
      </c>
      <c r="H14" s="522">
        <f>(I14+J14)/2</f>
        <v>75.03421888033057</v>
      </c>
      <c r="I14" s="522">
        <f>F14/C14*100</f>
        <v>69.665970772442591</v>
      </c>
      <c r="J14" s="522">
        <f>G14/D14*100</f>
        <v>80.402466988218549</v>
      </c>
    </row>
    <row r="15" spans="1:16" ht="17.45" customHeight="1">
      <c r="A15" s="517" t="s">
        <v>24</v>
      </c>
      <c r="B15" s="523">
        <f>C15+D15</f>
        <v>3387</v>
      </c>
      <c r="C15" s="524">
        <v>1454</v>
      </c>
      <c r="D15" s="524">
        <v>1933</v>
      </c>
      <c r="E15" s="523">
        <f>F15+G15</f>
        <v>2745</v>
      </c>
      <c r="F15" s="523">
        <v>1119</v>
      </c>
      <c r="G15" s="523">
        <v>1626</v>
      </c>
      <c r="H15" s="525">
        <f>E15/B15*100</f>
        <v>81.045172719220545</v>
      </c>
      <c r="I15" s="526">
        <f>F15/C15*100</f>
        <v>76.960110041265466</v>
      </c>
      <c r="J15" s="527">
        <f>G15/D15*100</f>
        <v>84.117951370926022</v>
      </c>
    </row>
    <row r="16" spans="1:16" ht="17.45" customHeight="1">
      <c r="A16" s="517" t="s">
        <v>25</v>
      </c>
      <c r="B16" s="523">
        <f t="shared" ref="B16:B37" si="0">C16+D16</f>
        <v>1734</v>
      </c>
      <c r="C16" s="524">
        <v>746</v>
      </c>
      <c r="D16" s="524">
        <v>988</v>
      </c>
      <c r="E16" s="523">
        <f>G16+F16</f>
        <v>1444</v>
      </c>
      <c r="F16" s="523">
        <v>597</v>
      </c>
      <c r="G16" s="523">
        <v>847</v>
      </c>
      <c r="H16" s="525">
        <v>83.37</v>
      </c>
      <c r="I16" s="526">
        <f t="shared" ref="I16:J36" si="1">F16/C16*100</f>
        <v>80.026809651474522</v>
      </c>
      <c r="J16" s="527">
        <f t="shared" si="1"/>
        <v>85.728744939271252</v>
      </c>
    </row>
    <row r="17" spans="1:10" ht="17.45" customHeight="1">
      <c r="A17" s="517" t="s">
        <v>554</v>
      </c>
      <c r="B17" s="523">
        <f t="shared" si="0"/>
        <v>1572</v>
      </c>
      <c r="C17" s="524">
        <v>633</v>
      </c>
      <c r="D17" s="524">
        <v>939</v>
      </c>
      <c r="E17" s="523">
        <f t="shared" ref="E17:E37" si="2">G17+F17</f>
        <v>1381</v>
      </c>
      <c r="F17" s="523">
        <v>531</v>
      </c>
      <c r="G17" s="523">
        <v>850</v>
      </c>
      <c r="H17" s="525">
        <v>87.85</v>
      </c>
      <c r="I17" s="526">
        <f t="shared" si="1"/>
        <v>83.886255924170612</v>
      </c>
      <c r="J17" s="527">
        <f t="shared" si="1"/>
        <v>90.521831735889251</v>
      </c>
    </row>
    <row r="18" spans="1:10" ht="17.45" customHeight="1">
      <c r="A18" s="517" t="s">
        <v>555</v>
      </c>
      <c r="B18" s="523">
        <f t="shared" si="0"/>
        <v>2002</v>
      </c>
      <c r="C18" s="524">
        <v>862</v>
      </c>
      <c r="D18" s="524">
        <v>1140</v>
      </c>
      <c r="E18" s="523">
        <f t="shared" si="2"/>
        <v>1457</v>
      </c>
      <c r="F18" s="523">
        <v>579</v>
      </c>
      <c r="G18" s="523">
        <v>878</v>
      </c>
      <c r="H18" s="525">
        <v>72.78</v>
      </c>
      <c r="I18" s="526">
        <f t="shared" si="1"/>
        <v>67.169373549884</v>
      </c>
      <c r="J18" s="527">
        <f t="shared" si="1"/>
        <v>77.017543859649123</v>
      </c>
    </row>
    <row r="19" spans="1:10" ht="17.45" customHeight="1">
      <c r="A19" s="517" t="s">
        <v>27</v>
      </c>
      <c r="B19" s="523">
        <f t="shared" si="0"/>
        <v>1192</v>
      </c>
      <c r="C19" s="524">
        <v>521</v>
      </c>
      <c r="D19" s="524">
        <v>671</v>
      </c>
      <c r="E19" s="523">
        <f t="shared" si="2"/>
        <v>800</v>
      </c>
      <c r="F19" s="523">
        <v>309</v>
      </c>
      <c r="G19" s="523">
        <v>491</v>
      </c>
      <c r="H19" s="525">
        <v>67.11</v>
      </c>
      <c r="I19" s="526">
        <f t="shared" si="1"/>
        <v>59.309021113243766</v>
      </c>
      <c r="J19" s="527">
        <f t="shared" si="1"/>
        <v>73.174366616989573</v>
      </c>
    </row>
    <row r="20" spans="1:10" ht="17.45" customHeight="1">
      <c r="A20" s="517" t="s">
        <v>28</v>
      </c>
      <c r="B20" s="523">
        <f t="shared" si="0"/>
        <v>2409</v>
      </c>
      <c r="C20" s="524">
        <v>965</v>
      </c>
      <c r="D20" s="524">
        <v>1444</v>
      </c>
      <c r="E20" s="523">
        <f t="shared" si="2"/>
        <v>2029</v>
      </c>
      <c r="F20" s="523">
        <v>749</v>
      </c>
      <c r="G20" s="523">
        <v>1280</v>
      </c>
      <c r="H20" s="525">
        <f>(I20+J20)/2</f>
        <v>83.129619795329603</v>
      </c>
      <c r="I20" s="526">
        <f t="shared" si="1"/>
        <v>77.616580310880835</v>
      </c>
      <c r="J20" s="527">
        <f t="shared" si="1"/>
        <v>88.642659279778385</v>
      </c>
    </row>
    <row r="21" spans="1:10" ht="17.45" customHeight="1">
      <c r="A21" s="517" t="s">
        <v>29</v>
      </c>
      <c r="B21" s="523">
        <f t="shared" si="0"/>
        <v>1091</v>
      </c>
      <c r="C21" s="524">
        <v>487</v>
      </c>
      <c r="D21" s="524">
        <v>604</v>
      </c>
      <c r="E21" s="523">
        <f t="shared" si="2"/>
        <v>865</v>
      </c>
      <c r="F21" s="523">
        <v>360</v>
      </c>
      <c r="G21" s="523">
        <v>505</v>
      </c>
      <c r="H21" s="525">
        <f t="shared" ref="H21:H37" si="3">(I21+J21)/2</f>
        <v>78.76562138787277</v>
      </c>
      <c r="I21" s="526">
        <f t="shared" si="1"/>
        <v>73.921971252566735</v>
      </c>
      <c r="J21" s="527">
        <f t="shared" si="1"/>
        <v>83.609271523178805</v>
      </c>
    </row>
    <row r="22" spans="1:10" ht="17.45" customHeight="1">
      <c r="A22" s="517" t="s">
        <v>68</v>
      </c>
      <c r="B22" s="523">
        <f t="shared" si="0"/>
        <v>2563</v>
      </c>
      <c r="C22" s="524">
        <v>1118</v>
      </c>
      <c r="D22" s="524">
        <v>1445</v>
      </c>
      <c r="E22" s="523">
        <f t="shared" si="2"/>
        <v>2087</v>
      </c>
      <c r="F22" s="523">
        <v>870</v>
      </c>
      <c r="G22" s="523">
        <v>1217</v>
      </c>
      <c r="H22" s="525">
        <f t="shared" si="3"/>
        <v>81.019492296550311</v>
      </c>
      <c r="I22" s="526">
        <f t="shared" si="1"/>
        <v>77.817531305903401</v>
      </c>
      <c r="J22" s="527">
        <f t="shared" si="1"/>
        <v>84.221453287197235</v>
      </c>
    </row>
    <row r="23" spans="1:10" ht="17.45" customHeight="1">
      <c r="A23" s="517" t="s">
        <v>31</v>
      </c>
      <c r="B23" s="523">
        <f t="shared" si="0"/>
        <v>1881</v>
      </c>
      <c r="C23" s="524">
        <v>824</v>
      </c>
      <c r="D23" s="524">
        <v>1057</v>
      </c>
      <c r="E23" s="523">
        <f t="shared" si="2"/>
        <v>1610</v>
      </c>
      <c r="F23" s="523">
        <v>681</v>
      </c>
      <c r="G23" s="523">
        <v>929</v>
      </c>
      <c r="H23" s="525">
        <f t="shared" si="3"/>
        <v>85.267943253942747</v>
      </c>
      <c r="I23" s="526">
        <f t="shared" si="1"/>
        <v>82.645631067961162</v>
      </c>
      <c r="J23" s="527">
        <f t="shared" si="1"/>
        <v>87.890255439924317</v>
      </c>
    </row>
    <row r="24" spans="1:10" ht="17.45" customHeight="1">
      <c r="A24" s="517" t="s">
        <v>32</v>
      </c>
      <c r="B24" s="523">
        <f t="shared" si="0"/>
        <v>1600</v>
      </c>
      <c r="C24" s="524">
        <v>694</v>
      </c>
      <c r="D24" s="524">
        <v>906</v>
      </c>
      <c r="E24" s="523">
        <f t="shared" si="2"/>
        <v>1267</v>
      </c>
      <c r="F24" s="523">
        <v>524</v>
      </c>
      <c r="G24" s="523">
        <v>743</v>
      </c>
      <c r="H24" s="525">
        <f t="shared" si="3"/>
        <v>78.756576394322821</v>
      </c>
      <c r="I24" s="526">
        <f t="shared" si="1"/>
        <v>75.50432276657061</v>
      </c>
      <c r="J24" s="527">
        <f t="shared" si="1"/>
        <v>82.008830022075045</v>
      </c>
    </row>
    <row r="25" spans="1:10" ht="17.45" customHeight="1">
      <c r="A25" s="517" t="s">
        <v>33</v>
      </c>
      <c r="B25" s="523">
        <f t="shared" si="0"/>
        <v>1057</v>
      </c>
      <c r="C25" s="524">
        <v>450</v>
      </c>
      <c r="D25" s="524">
        <v>607</v>
      </c>
      <c r="E25" s="523">
        <f t="shared" si="2"/>
        <v>828</v>
      </c>
      <c r="F25" s="523">
        <v>327</v>
      </c>
      <c r="G25" s="523">
        <v>501</v>
      </c>
      <c r="H25" s="525">
        <f t="shared" si="3"/>
        <v>77.601867105985718</v>
      </c>
      <c r="I25" s="526">
        <f t="shared" si="1"/>
        <v>72.666666666666671</v>
      </c>
      <c r="J25" s="527">
        <f t="shared" si="1"/>
        <v>82.53706754530478</v>
      </c>
    </row>
    <row r="26" spans="1:10" ht="17.45" customHeight="1">
      <c r="A26" s="517" t="s">
        <v>34</v>
      </c>
      <c r="B26" s="523">
        <f t="shared" si="0"/>
        <v>1403</v>
      </c>
      <c r="C26" s="524">
        <v>587</v>
      </c>
      <c r="D26" s="524">
        <v>816</v>
      </c>
      <c r="E26" s="523">
        <f t="shared" si="2"/>
        <v>1154</v>
      </c>
      <c r="F26" s="523">
        <v>429</v>
      </c>
      <c r="G26" s="523">
        <v>725</v>
      </c>
      <c r="H26" s="525">
        <f t="shared" si="3"/>
        <v>80.965757256906159</v>
      </c>
      <c r="I26" s="526">
        <f t="shared" si="1"/>
        <v>73.083475298126061</v>
      </c>
      <c r="J26" s="527">
        <f t="shared" si="1"/>
        <v>88.848039215686271</v>
      </c>
    </row>
    <row r="27" spans="1:10" ht="17.45" customHeight="1">
      <c r="A27" s="517" t="s">
        <v>35</v>
      </c>
      <c r="B27" s="523">
        <f t="shared" si="0"/>
        <v>987</v>
      </c>
      <c r="C27" s="524">
        <v>412</v>
      </c>
      <c r="D27" s="524">
        <v>575</v>
      </c>
      <c r="E27" s="523">
        <f t="shared" si="2"/>
        <v>880</v>
      </c>
      <c r="F27" s="523">
        <v>352</v>
      </c>
      <c r="G27" s="523">
        <v>528</v>
      </c>
      <c r="H27" s="525">
        <f t="shared" si="3"/>
        <v>88.63149008020261</v>
      </c>
      <c r="I27" s="526">
        <f t="shared" si="1"/>
        <v>85.436893203883486</v>
      </c>
      <c r="J27" s="527">
        <f t="shared" si="1"/>
        <v>91.826086956521735</v>
      </c>
    </row>
    <row r="28" spans="1:10" ht="17.45" customHeight="1">
      <c r="A28" s="517" t="s">
        <v>36</v>
      </c>
      <c r="B28" s="523">
        <f t="shared" si="0"/>
        <v>2017</v>
      </c>
      <c r="C28" s="524">
        <v>856</v>
      </c>
      <c r="D28" s="524">
        <v>1161</v>
      </c>
      <c r="E28" s="523">
        <f t="shared" si="2"/>
        <v>1650</v>
      </c>
      <c r="F28" s="523">
        <v>665</v>
      </c>
      <c r="G28" s="523">
        <v>985</v>
      </c>
      <c r="H28" s="525">
        <f t="shared" si="3"/>
        <v>81.263785247973473</v>
      </c>
      <c r="I28" s="526">
        <f t="shared" si="1"/>
        <v>77.686915887850475</v>
      </c>
      <c r="J28" s="527">
        <f t="shared" si="1"/>
        <v>84.840654608096472</v>
      </c>
    </row>
    <row r="29" spans="1:10" ht="17.45" customHeight="1">
      <c r="A29" s="517" t="s">
        <v>37</v>
      </c>
      <c r="B29" s="523">
        <f t="shared" si="0"/>
        <v>2760</v>
      </c>
      <c r="C29" s="524">
        <v>1127</v>
      </c>
      <c r="D29" s="524">
        <v>1633</v>
      </c>
      <c r="E29" s="523">
        <f t="shared" si="2"/>
        <v>2255</v>
      </c>
      <c r="F29" s="523">
        <v>871</v>
      </c>
      <c r="G29" s="523">
        <v>1384</v>
      </c>
      <c r="H29" s="525">
        <f t="shared" si="3"/>
        <v>81.018408588175021</v>
      </c>
      <c r="I29" s="526">
        <f t="shared" si="1"/>
        <v>77.284826974267972</v>
      </c>
      <c r="J29" s="527">
        <f t="shared" si="1"/>
        <v>84.751990202082055</v>
      </c>
    </row>
    <row r="30" spans="1:10" ht="17.45" customHeight="1">
      <c r="A30" s="517" t="s">
        <v>38</v>
      </c>
      <c r="B30" s="523">
        <f t="shared" si="0"/>
        <v>2167</v>
      </c>
      <c r="C30" s="524">
        <v>938</v>
      </c>
      <c r="D30" s="524">
        <v>1229</v>
      </c>
      <c r="E30" s="523">
        <f t="shared" si="2"/>
        <v>1475</v>
      </c>
      <c r="F30" s="523">
        <v>572</v>
      </c>
      <c r="G30" s="523">
        <v>903</v>
      </c>
      <c r="H30" s="525">
        <f t="shared" si="3"/>
        <v>67.227589820281366</v>
      </c>
      <c r="I30" s="526">
        <f t="shared" si="1"/>
        <v>60.980810234541579</v>
      </c>
      <c r="J30" s="527">
        <f t="shared" si="1"/>
        <v>73.474369406021154</v>
      </c>
    </row>
    <row r="31" spans="1:10" ht="17.45" customHeight="1">
      <c r="A31" s="517" t="s">
        <v>556</v>
      </c>
      <c r="B31" s="523">
        <f t="shared" si="0"/>
        <v>4179</v>
      </c>
      <c r="C31" s="524">
        <v>1781</v>
      </c>
      <c r="D31" s="524">
        <v>2398</v>
      </c>
      <c r="E31" s="523">
        <f t="shared" si="2"/>
        <v>3099</v>
      </c>
      <c r="F31" s="523">
        <v>1182</v>
      </c>
      <c r="G31" s="523">
        <v>1917</v>
      </c>
      <c r="H31" s="525">
        <f t="shared" si="3"/>
        <v>73.154413723957688</v>
      </c>
      <c r="I31" s="526">
        <f t="shared" si="1"/>
        <v>66.367209432902868</v>
      </c>
      <c r="J31" s="527">
        <f t="shared" si="1"/>
        <v>79.941618015012509</v>
      </c>
    </row>
    <row r="32" spans="1:10" ht="17.45" customHeight="1">
      <c r="A32" s="517" t="s">
        <v>40</v>
      </c>
      <c r="B32" s="523">
        <f t="shared" si="0"/>
        <v>1862</v>
      </c>
      <c r="C32" s="524">
        <v>844</v>
      </c>
      <c r="D32" s="524">
        <v>1018</v>
      </c>
      <c r="E32" s="523">
        <f t="shared" si="2"/>
        <v>1269</v>
      </c>
      <c r="F32" s="523">
        <v>524</v>
      </c>
      <c r="G32" s="523">
        <v>745</v>
      </c>
      <c r="H32" s="525">
        <f t="shared" si="3"/>
        <v>67.634009627650158</v>
      </c>
      <c r="I32" s="526">
        <f t="shared" si="1"/>
        <v>62.085308056872037</v>
      </c>
      <c r="J32" s="527">
        <f t="shared" si="1"/>
        <v>73.182711198428294</v>
      </c>
    </row>
    <row r="33" spans="1:10" ht="17.45" customHeight="1">
      <c r="A33" s="517" t="s">
        <v>41</v>
      </c>
      <c r="B33" s="523">
        <f t="shared" si="0"/>
        <v>2619</v>
      </c>
      <c r="C33" s="524">
        <v>1192</v>
      </c>
      <c r="D33" s="524">
        <v>1427</v>
      </c>
      <c r="E33" s="523">
        <f t="shared" si="2"/>
        <v>1565</v>
      </c>
      <c r="F33" s="523">
        <v>613</v>
      </c>
      <c r="G33" s="523">
        <v>952</v>
      </c>
      <c r="H33" s="525">
        <f t="shared" si="3"/>
        <v>59.069779609919905</v>
      </c>
      <c r="I33" s="526">
        <f t="shared" si="1"/>
        <v>51.426174496644293</v>
      </c>
      <c r="J33" s="527">
        <f t="shared" si="1"/>
        <v>66.713384723195517</v>
      </c>
    </row>
    <row r="34" spans="1:10" ht="17.45" customHeight="1">
      <c r="A34" s="517" t="s">
        <v>42</v>
      </c>
      <c r="B34" s="523">
        <f t="shared" si="0"/>
        <v>1014</v>
      </c>
      <c r="C34" s="524">
        <v>464</v>
      </c>
      <c r="D34" s="524">
        <v>550</v>
      </c>
      <c r="E34" s="523">
        <f t="shared" si="2"/>
        <v>803</v>
      </c>
      <c r="F34" s="523">
        <v>338</v>
      </c>
      <c r="G34" s="523">
        <v>465</v>
      </c>
      <c r="H34" s="525">
        <f t="shared" si="3"/>
        <v>78.695141065830711</v>
      </c>
      <c r="I34" s="526">
        <f t="shared" si="1"/>
        <v>72.84482758620689</v>
      </c>
      <c r="J34" s="527">
        <f t="shared" si="1"/>
        <v>84.545454545454547</v>
      </c>
    </row>
    <row r="35" spans="1:10" ht="17.45" customHeight="1">
      <c r="A35" s="517" t="s">
        <v>43</v>
      </c>
      <c r="B35" s="523">
        <f t="shared" si="0"/>
        <v>1510</v>
      </c>
      <c r="C35" s="524">
        <v>678</v>
      </c>
      <c r="D35" s="524">
        <v>832</v>
      </c>
      <c r="E35" s="523">
        <f t="shared" si="2"/>
        <v>942</v>
      </c>
      <c r="F35" s="523">
        <v>380</v>
      </c>
      <c r="G35" s="523">
        <v>562</v>
      </c>
      <c r="H35" s="525">
        <f t="shared" si="3"/>
        <v>61.79763728159746</v>
      </c>
      <c r="I35" s="526">
        <f t="shared" si="1"/>
        <v>56.047197640117993</v>
      </c>
      <c r="J35" s="527">
        <f t="shared" si="1"/>
        <v>67.548076923076934</v>
      </c>
    </row>
    <row r="36" spans="1:10" ht="17.45" customHeight="1">
      <c r="A36" s="517" t="s">
        <v>69</v>
      </c>
      <c r="B36" s="523">
        <f t="shared" si="0"/>
        <v>1369</v>
      </c>
      <c r="C36" s="524">
        <v>560</v>
      </c>
      <c r="D36" s="524">
        <v>809</v>
      </c>
      <c r="E36" s="523">
        <f t="shared" si="2"/>
        <v>915</v>
      </c>
      <c r="F36" s="523">
        <v>315</v>
      </c>
      <c r="G36" s="523">
        <v>600</v>
      </c>
      <c r="H36" s="525">
        <f t="shared" si="3"/>
        <v>65.207818294190361</v>
      </c>
      <c r="I36" s="526">
        <f t="shared" si="1"/>
        <v>56.25</v>
      </c>
      <c r="J36" s="527">
        <f t="shared" si="1"/>
        <v>74.165636588380707</v>
      </c>
    </row>
    <row r="37" spans="1:10" ht="17.45" customHeight="1">
      <c r="A37" s="519" t="s">
        <v>70</v>
      </c>
      <c r="B37" s="528">
        <f t="shared" si="0"/>
        <v>2079</v>
      </c>
      <c r="C37" s="529">
        <v>967</v>
      </c>
      <c r="D37" s="529">
        <v>1112</v>
      </c>
      <c r="E37" s="530">
        <f t="shared" si="2"/>
        <v>1165</v>
      </c>
      <c r="F37" s="530">
        <v>461</v>
      </c>
      <c r="G37" s="530">
        <v>704</v>
      </c>
      <c r="H37" s="531">
        <f t="shared" si="3"/>
        <v>55.491284325176878</v>
      </c>
      <c r="I37" s="532">
        <f t="shared" ref="I37:J37" si="4">F37/C37*100</f>
        <v>47.673216132368154</v>
      </c>
      <c r="J37" s="533">
        <f t="shared" si="4"/>
        <v>63.309352517985609</v>
      </c>
    </row>
    <row r="38" spans="1:10" ht="15" customHeight="1">
      <c r="A38" s="983" t="s">
        <v>557</v>
      </c>
      <c r="B38" s="983"/>
      <c r="C38" s="983"/>
      <c r="D38" s="983"/>
    </row>
    <row r="39" spans="1:10">
      <c r="B39" s="284"/>
      <c r="C39" s="284"/>
      <c r="D39" s="284"/>
      <c r="E39" s="284"/>
      <c r="F39" s="284"/>
      <c r="G39" s="284"/>
      <c r="H39" s="284"/>
      <c r="I39" s="284"/>
      <c r="J39" s="284"/>
    </row>
  </sheetData>
  <mergeCells count="8">
    <mergeCell ref="A38:D38"/>
    <mergeCell ref="A3:J3"/>
    <mergeCell ref="A4:J4"/>
    <mergeCell ref="A6:A8"/>
    <mergeCell ref="B6:J6"/>
    <mergeCell ref="B7:D7"/>
    <mergeCell ref="E7:G7"/>
    <mergeCell ref="H7:J7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4292-EC23-431C-B585-F7298D9306F5}">
  <dimension ref="A1:O20"/>
  <sheetViews>
    <sheetView view="pageBreakPreview" zoomScaleNormal="100" zoomScaleSheetLayoutView="100" workbookViewId="0">
      <selection activeCell="D36" sqref="D36"/>
    </sheetView>
  </sheetViews>
  <sheetFormatPr defaultColWidth="9" defaultRowHeight="14.25"/>
  <cols>
    <col min="1" max="1" width="7.75" style="291" customWidth="1"/>
    <col min="2" max="2" width="7.625" style="294" customWidth="1"/>
    <col min="3" max="4" width="8.625" style="291" customWidth="1"/>
    <col min="5" max="5" width="10.25" style="291" customWidth="1"/>
    <col min="6" max="6" width="7.625" style="291" customWidth="1"/>
    <col min="7" max="8" width="8.625" style="291" customWidth="1"/>
    <col min="9" max="9" width="10.25" style="291" customWidth="1"/>
    <col min="10" max="10" width="7.625" style="291" customWidth="1"/>
    <col min="11" max="12" width="8.625" style="291" customWidth="1"/>
    <col min="13" max="13" width="10.25" style="291" customWidth="1"/>
    <col min="14" max="16384" width="9" style="291"/>
  </cols>
  <sheetData>
    <row r="1" spans="1:15" ht="5.0999999999999996" customHeight="1">
      <c r="A1" s="289"/>
      <c r="B1" s="290"/>
      <c r="C1" s="289"/>
      <c r="D1" s="289"/>
      <c r="E1" s="289"/>
    </row>
    <row r="2" spans="1:15" ht="50.1" customHeight="1">
      <c r="A2" s="289"/>
      <c r="B2" s="289"/>
      <c r="C2" s="289"/>
      <c r="D2" s="289"/>
      <c r="E2" s="289"/>
    </row>
    <row r="3" spans="1:15" s="292" customFormat="1" ht="26.25" customHeight="1">
      <c r="A3" s="1090" t="s">
        <v>850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569"/>
      <c r="O3" s="569"/>
    </row>
    <row r="4" spans="1:15" s="292" customFormat="1" ht="21" customHeight="1">
      <c r="A4" s="1092" t="s">
        <v>803</v>
      </c>
      <c r="B4" s="1092"/>
      <c r="C4" s="1092"/>
      <c r="D4" s="1092"/>
      <c r="E4" s="1092"/>
      <c r="F4" s="1092"/>
      <c r="G4" s="1092"/>
      <c r="H4" s="1092"/>
      <c r="I4" s="1092"/>
      <c r="J4" s="1092"/>
      <c r="K4" s="1092"/>
      <c r="L4" s="1092"/>
      <c r="M4" s="1092"/>
      <c r="N4" s="569"/>
      <c r="O4" s="569"/>
    </row>
    <row r="5" spans="1:15" s="292" customFormat="1" ht="20.100000000000001" customHeight="1">
      <c r="A5" s="570" t="s">
        <v>802</v>
      </c>
      <c r="B5" s="570"/>
      <c r="C5" s="570"/>
      <c r="D5" s="570"/>
      <c r="E5" s="570"/>
      <c r="F5" s="30"/>
      <c r="G5" s="30"/>
      <c r="H5" s="30"/>
      <c r="I5" s="30"/>
      <c r="J5" s="30"/>
      <c r="K5" s="30"/>
      <c r="L5" s="30"/>
      <c r="M5" s="297" t="s">
        <v>595</v>
      </c>
      <c r="N5" s="571"/>
      <c r="O5" s="571"/>
    </row>
    <row r="6" spans="1:15" s="295" customFormat="1" ht="30" customHeight="1">
      <c r="A6" s="1099" t="s">
        <v>829</v>
      </c>
      <c r="B6" s="923" t="s">
        <v>830</v>
      </c>
      <c r="C6" s="770"/>
      <c r="D6" s="770"/>
      <c r="E6" s="769"/>
      <c r="F6" s="1093" t="s">
        <v>831</v>
      </c>
      <c r="G6" s="1094"/>
      <c r="H6" s="1094"/>
      <c r="I6" s="1094"/>
      <c r="J6" s="1094"/>
      <c r="K6" s="1094"/>
      <c r="L6" s="1094"/>
      <c r="M6" s="1095"/>
      <c r="N6" s="33"/>
      <c r="O6" s="33"/>
    </row>
    <row r="7" spans="1:15" ht="30" customHeight="1">
      <c r="A7" s="1099"/>
      <c r="B7" s="989"/>
      <c r="C7" s="990"/>
      <c r="D7" s="990"/>
      <c r="E7" s="991"/>
      <c r="F7" s="1093" t="s">
        <v>832</v>
      </c>
      <c r="G7" s="1094"/>
      <c r="H7" s="1094"/>
      <c r="I7" s="1095"/>
      <c r="J7" s="1096" t="s">
        <v>833</v>
      </c>
      <c r="K7" s="1097"/>
      <c r="L7" s="1097"/>
      <c r="M7" s="1098"/>
      <c r="N7" s="33"/>
      <c r="O7" s="33"/>
    </row>
    <row r="8" spans="1:15" s="573" customFormat="1" ht="90.75" customHeight="1">
      <c r="A8" s="1099"/>
      <c r="B8" s="137" t="s">
        <v>834</v>
      </c>
      <c r="C8" s="669" t="s">
        <v>835</v>
      </c>
      <c r="D8" s="669" t="s">
        <v>836</v>
      </c>
      <c r="E8" s="669" t="s">
        <v>837</v>
      </c>
      <c r="F8" s="137" t="s">
        <v>834</v>
      </c>
      <c r="G8" s="669" t="s">
        <v>835</v>
      </c>
      <c r="H8" s="669" t="s">
        <v>836</v>
      </c>
      <c r="I8" s="669" t="s">
        <v>837</v>
      </c>
      <c r="J8" s="137" t="s">
        <v>834</v>
      </c>
      <c r="K8" s="669" t="s">
        <v>835</v>
      </c>
      <c r="L8" s="669" t="s">
        <v>836</v>
      </c>
      <c r="M8" s="669" t="s">
        <v>837</v>
      </c>
      <c r="N8" s="572"/>
      <c r="O8" s="572"/>
    </row>
    <row r="9" spans="1:15" s="667" customFormat="1" ht="60.75" customHeight="1">
      <c r="A9" s="665">
        <v>2024</v>
      </c>
      <c r="B9" s="615">
        <v>5</v>
      </c>
      <c r="C9" s="615">
        <v>80</v>
      </c>
      <c r="D9" s="615">
        <v>83</v>
      </c>
      <c r="E9" s="615">
        <v>75</v>
      </c>
      <c r="F9" s="615">
        <v>2</v>
      </c>
      <c r="G9" s="615">
        <v>29</v>
      </c>
      <c r="H9" s="615">
        <v>30</v>
      </c>
      <c r="I9" s="615">
        <v>55</v>
      </c>
      <c r="J9" s="615">
        <v>1</v>
      </c>
      <c r="K9" s="615">
        <v>19</v>
      </c>
      <c r="L9" s="615">
        <v>13</v>
      </c>
      <c r="M9" s="615">
        <v>11</v>
      </c>
      <c r="N9" s="666"/>
      <c r="O9" s="666"/>
    </row>
    <row r="10" spans="1:15" s="298" customFormat="1" ht="30" customHeight="1">
      <c r="A10" s="1099" t="s">
        <v>829</v>
      </c>
      <c r="B10" s="781" t="s">
        <v>838</v>
      </c>
      <c r="C10" s="781"/>
      <c r="D10" s="781"/>
      <c r="E10" s="781"/>
      <c r="F10" s="963" t="s">
        <v>839</v>
      </c>
      <c r="G10" s="963"/>
      <c r="H10" s="963"/>
      <c r="I10" s="963"/>
      <c r="J10" s="963"/>
      <c r="K10" s="963"/>
      <c r="L10" s="963"/>
      <c r="M10" s="915"/>
      <c r="N10" s="33"/>
      <c r="O10" s="33"/>
    </row>
    <row r="11" spans="1:15" s="298" customFormat="1" ht="30" customHeight="1">
      <c r="A11" s="1099"/>
      <c r="B11" s="1102" t="s">
        <v>840</v>
      </c>
      <c r="C11" s="1103"/>
      <c r="D11" s="1103"/>
      <c r="E11" s="1104"/>
      <c r="F11" s="1093" t="s">
        <v>841</v>
      </c>
      <c r="G11" s="1094"/>
      <c r="H11" s="1094"/>
      <c r="I11" s="1095"/>
      <c r="J11" s="1094" t="s">
        <v>842</v>
      </c>
      <c r="K11" s="1094"/>
      <c r="L11" s="1094"/>
      <c r="M11" s="1095"/>
      <c r="N11" s="33"/>
      <c r="O11" s="33"/>
    </row>
    <row r="12" spans="1:15" s="298" customFormat="1" ht="84.75" customHeight="1">
      <c r="A12" s="1099"/>
      <c r="B12" s="137" t="s">
        <v>834</v>
      </c>
      <c r="C12" s="669" t="s">
        <v>835</v>
      </c>
      <c r="D12" s="669" t="s">
        <v>836</v>
      </c>
      <c r="E12" s="669" t="s">
        <v>837</v>
      </c>
      <c r="F12" s="137" t="s">
        <v>834</v>
      </c>
      <c r="G12" s="669" t="s">
        <v>835</v>
      </c>
      <c r="H12" s="669" t="s">
        <v>836</v>
      </c>
      <c r="I12" s="669" t="s">
        <v>837</v>
      </c>
      <c r="J12" s="137" t="s">
        <v>834</v>
      </c>
      <c r="K12" s="669" t="s">
        <v>835</v>
      </c>
      <c r="L12" s="669" t="s">
        <v>836</v>
      </c>
      <c r="M12" s="669" t="s">
        <v>837</v>
      </c>
      <c r="N12" s="33"/>
      <c r="O12" s="33"/>
    </row>
    <row r="13" spans="1:15" s="673" customFormat="1" ht="60.75" customHeight="1">
      <c r="A13" s="577">
        <v>2024</v>
      </c>
      <c r="B13" s="668">
        <v>1</v>
      </c>
      <c r="C13" s="668">
        <v>10</v>
      </c>
      <c r="D13" s="668">
        <v>17</v>
      </c>
      <c r="E13" s="674">
        <v>44</v>
      </c>
      <c r="F13" s="670">
        <v>3</v>
      </c>
      <c r="G13" s="670">
        <v>51</v>
      </c>
      <c r="H13" s="670">
        <v>53</v>
      </c>
      <c r="I13" s="671">
        <v>20</v>
      </c>
      <c r="J13" s="670">
        <v>1</v>
      </c>
      <c r="K13" s="670">
        <v>3</v>
      </c>
      <c r="L13" s="670">
        <v>3</v>
      </c>
      <c r="M13" s="671">
        <v>8</v>
      </c>
      <c r="N13" s="672"/>
      <c r="O13" s="672"/>
    </row>
    <row r="14" spans="1:15" s="575" customFormat="1" ht="30" customHeight="1">
      <c r="A14" s="1099" t="s">
        <v>829</v>
      </c>
      <c r="B14" s="1093" t="s">
        <v>843</v>
      </c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5"/>
      <c r="N14" s="574"/>
      <c r="O14" s="574"/>
    </row>
    <row r="15" spans="1:15" s="575" customFormat="1" ht="30" customHeight="1">
      <c r="A15" s="1099"/>
      <c r="B15" s="1093" t="s">
        <v>844</v>
      </c>
      <c r="C15" s="1094"/>
      <c r="D15" s="1094"/>
      <c r="E15" s="1095"/>
      <c r="F15" s="1093" t="s">
        <v>845</v>
      </c>
      <c r="G15" s="1094"/>
      <c r="H15" s="1094"/>
      <c r="I15" s="1095"/>
      <c r="J15" s="1094" t="s">
        <v>846</v>
      </c>
      <c r="K15" s="1094"/>
      <c r="L15" s="1094"/>
      <c r="M15" s="1095"/>
      <c r="N15" s="1100"/>
      <c r="O15" s="1100"/>
    </row>
    <row r="16" spans="1:15" s="576" customFormat="1" ht="96" customHeight="1">
      <c r="A16" s="1099"/>
      <c r="B16" s="137" t="s">
        <v>834</v>
      </c>
      <c r="C16" s="669" t="s">
        <v>835</v>
      </c>
      <c r="D16" s="669" t="s">
        <v>836</v>
      </c>
      <c r="E16" s="669" t="s">
        <v>837</v>
      </c>
      <c r="F16" s="137" t="s">
        <v>834</v>
      </c>
      <c r="G16" s="669" t="s">
        <v>835</v>
      </c>
      <c r="H16" s="669" t="s">
        <v>836</v>
      </c>
      <c r="I16" s="669" t="s">
        <v>837</v>
      </c>
      <c r="J16" s="137" t="s">
        <v>834</v>
      </c>
      <c r="K16" s="669" t="s">
        <v>835</v>
      </c>
      <c r="L16" s="669" t="s">
        <v>836</v>
      </c>
      <c r="M16" s="669" t="s">
        <v>837</v>
      </c>
      <c r="N16" s="1100"/>
      <c r="O16" s="1100"/>
    </row>
    <row r="17" spans="1:15" s="673" customFormat="1" ht="60.75" customHeight="1">
      <c r="A17" s="577">
        <v>2024</v>
      </c>
      <c r="B17" s="670">
        <v>1</v>
      </c>
      <c r="C17" s="670">
        <v>28</v>
      </c>
      <c r="D17" s="670">
        <v>25</v>
      </c>
      <c r="E17" s="671">
        <v>6</v>
      </c>
      <c r="F17" s="675" t="s">
        <v>23</v>
      </c>
      <c r="G17" s="675" t="s">
        <v>23</v>
      </c>
      <c r="H17" s="675" t="s">
        <v>23</v>
      </c>
      <c r="I17" s="675" t="s">
        <v>23</v>
      </c>
      <c r="J17" s="670">
        <v>1</v>
      </c>
      <c r="K17" s="670">
        <v>20</v>
      </c>
      <c r="L17" s="670">
        <v>25</v>
      </c>
      <c r="M17" s="671">
        <v>6</v>
      </c>
      <c r="N17" s="1100"/>
      <c r="O17" s="1100"/>
    </row>
    <row r="18" spans="1:15" ht="60" customHeight="1">
      <c r="A18" s="1101" t="s">
        <v>847</v>
      </c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578"/>
      <c r="O18" s="578"/>
    </row>
    <row r="19" spans="1:15" ht="15" customHeight="1">
      <c r="A19" s="300"/>
      <c r="B19" s="300"/>
      <c r="C19" s="300"/>
      <c r="D19" s="300"/>
      <c r="E19" s="300"/>
    </row>
    <row r="20" spans="1:15" ht="15" customHeight="1">
      <c r="A20" s="300"/>
      <c r="B20" s="300"/>
      <c r="C20" s="300"/>
      <c r="D20" s="300"/>
      <c r="E20" s="300"/>
    </row>
  </sheetData>
  <mergeCells count="20">
    <mergeCell ref="N15:O17"/>
    <mergeCell ref="A18:M18"/>
    <mergeCell ref="J11:M11"/>
    <mergeCell ref="A14:A16"/>
    <mergeCell ref="B14:M14"/>
    <mergeCell ref="B15:E15"/>
    <mergeCell ref="F15:I15"/>
    <mergeCell ref="J15:M15"/>
    <mergeCell ref="A10:A12"/>
    <mergeCell ref="B11:E11"/>
    <mergeCell ref="F11:I11"/>
    <mergeCell ref="A3:M3"/>
    <mergeCell ref="A4:M4"/>
    <mergeCell ref="F6:M6"/>
    <mergeCell ref="J7:M7"/>
    <mergeCell ref="B10:E10"/>
    <mergeCell ref="F10:M10"/>
    <mergeCell ref="A6:A8"/>
    <mergeCell ref="B6:E7"/>
    <mergeCell ref="F7:I7"/>
  </mergeCells>
  <phoneticPr fontId="10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61" fitToHeight="0" orientation="portrait" r:id="rId1"/>
  <colBreaks count="1" manualBreakCount="1">
    <brk id="2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1C54-BFE2-4E2E-9AB8-D8BC6FE1413C}">
  <dimension ref="A1:E36"/>
  <sheetViews>
    <sheetView view="pageBreakPreview" zoomScale="115" zoomScaleNormal="100" zoomScaleSheetLayoutView="115" workbookViewId="0">
      <selection activeCell="D36" sqref="D36"/>
    </sheetView>
  </sheetViews>
  <sheetFormatPr defaultColWidth="9" defaultRowHeight="14.25"/>
  <cols>
    <col min="1" max="1" width="10.625" style="291" customWidth="1"/>
    <col min="2" max="2" width="18.625" style="294" customWidth="1"/>
    <col min="3" max="4" width="18.625" style="291" customWidth="1"/>
    <col min="5" max="5" width="19.125" style="291" customWidth="1"/>
    <col min="6" max="16384" width="9" style="291"/>
  </cols>
  <sheetData>
    <row r="1" spans="1:5" ht="17.25">
      <c r="A1" s="289"/>
      <c r="B1" s="290"/>
      <c r="C1" s="289"/>
      <c r="D1" s="289"/>
      <c r="E1" s="289"/>
    </row>
    <row r="2" spans="1:5" ht="12">
      <c r="A2" s="289"/>
      <c r="B2" s="289"/>
      <c r="C2" s="289"/>
      <c r="D2" s="289"/>
      <c r="E2" s="289"/>
    </row>
    <row r="3" spans="1:5" s="292" customFormat="1" ht="26.25">
      <c r="A3" s="1111" t="s">
        <v>826</v>
      </c>
      <c r="B3" s="1111"/>
      <c r="C3" s="1111"/>
      <c r="D3" s="1111"/>
      <c r="E3" s="1111"/>
    </row>
    <row r="4" spans="1:5" s="292" customFormat="1" ht="20.25">
      <c r="A4" s="1112" t="s">
        <v>827</v>
      </c>
      <c r="B4" s="1112"/>
      <c r="C4" s="1112"/>
      <c r="D4" s="1112"/>
      <c r="E4" s="1112"/>
    </row>
    <row r="5" spans="1:5" s="295" customFormat="1" ht="15">
      <c r="A5" s="293" t="s">
        <v>594</v>
      </c>
      <c r="B5" s="294"/>
      <c r="D5" s="296"/>
      <c r="E5" s="297" t="s">
        <v>595</v>
      </c>
    </row>
    <row r="6" spans="1:5" ht="12.75">
      <c r="A6" s="1105" t="s">
        <v>813</v>
      </c>
      <c r="B6" s="1107" t="s">
        <v>814</v>
      </c>
      <c r="C6" s="1108"/>
      <c r="D6" s="1108"/>
      <c r="E6" s="1109"/>
    </row>
    <row r="7" spans="1:5" ht="25.5">
      <c r="A7" s="1106"/>
      <c r="B7" s="536" t="s">
        <v>815</v>
      </c>
      <c r="C7" s="579" t="s">
        <v>596</v>
      </c>
      <c r="D7" s="579" t="s">
        <v>597</v>
      </c>
      <c r="E7" s="564" t="s">
        <v>816</v>
      </c>
    </row>
    <row r="8" spans="1:5" s="298" customFormat="1" ht="16.5">
      <c r="A8" s="393">
        <v>2019</v>
      </c>
      <c r="B8" s="580">
        <v>5</v>
      </c>
      <c r="C8" s="580">
        <v>196</v>
      </c>
      <c r="D8" s="580">
        <v>170</v>
      </c>
      <c r="E8" s="581">
        <v>104</v>
      </c>
    </row>
    <row r="9" spans="1:5" s="298" customFormat="1" ht="16.5">
      <c r="A9" s="393">
        <v>2020</v>
      </c>
      <c r="B9" s="565">
        <v>5</v>
      </c>
      <c r="C9" s="565">
        <v>106</v>
      </c>
      <c r="D9" s="565">
        <v>87</v>
      </c>
      <c r="E9" s="568">
        <v>117</v>
      </c>
    </row>
    <row r="10" spans="1:5" s="298" customFormat="1" ht="16.5">
      <c r="A10" s="582">
        <v>2021</v>
      </c>
      <c r="B10" s="565">
        <v>5</v>
      </c>
      <c r="C10" s="565">
        <v>101</v>
      </c>
      <c r="D10" s="565">
        <v>83</v>
      </c>
      <c r="E10" s="568">
        <v>90</v>
      </c>
    </row>
    <row r="11" spans="1:5" s="298" customFormat="1" ht="16.5">
      <c r="A11" s="585">
        <v>2022</v>
      </c>
      <c r="B11" s="583">
        <v>5</v>
      </c>
      <c r="C11" s="583">
        <v>106</v>
      </c>
      <c r="D11" s="583">
        <v>95</v>
      </c>
      <c r="E11" s="584">
        <v>91</v>
      </c>
    </row>
    <row r="12" spans="1:5" s="299" customFormat="1" ht="16.5">
      <c r="A12" s="586">
        <v>2023</v>
      </c>
      <c r="B12" s="567">
        <v>4</v>
      </c>
      <c r="C12" s="567">
        <v>87</v>
      </c>
      <c r="D12" s="567">
        <v>69</v>
      </c>
      <c r="E12" s="566">
        <v>69</v>
      </c>
    </row>
    <row r="13" spans="1:5" ht="12.75">
      <c r="A13" s="1105" t="s">
        <v>813</v>
      </c>
      <c r="B13" s="1107" t="s">
        <v>823</v>
      </c>
      <c r="C13" s="1108"/>
      <c r="D13" s="1108"/>
      <c r="E13" s="1109"/>
    </row>
    <row r="14" spans="1:5" ht="25.5">
      <c r="A14" s="1106"/>
      <c r="B14" s="536" t="s">
        <v>815</v>
      </c>
      <c r="C14" s="579" t="s">
        <v>596</v>
      </c>
      <c r="D14" s="579" t="s">
        <v>597</v>
      </c>
      <c r="E14" s="564" t="s">
        <v>816</v>
      </c>
    </row>
    <row r="15" spans="1:5" ht="16.5">
      <c r="A15" s="393">
        <v>2019</v>
      </c>
      <c r="B15" s="580">
        <v>2</v>
      </c>
      <c r="C15" s="580">
        <v>94</v>
      </c>
      <c r="D15" s="580">
        <v>82</v>
      </c>
      <c r="E15" s="581">
        <v>69</v>
      </c>
    </row>
    <row r="16" spans="1:5" ht="16.5">
      <c r="A16" s="393">
        <v>2020</v>
      </c>
      <c r="B16" s="565">
        <v>2</v>
      </c>
      <c r="C16" s="565">
        <v>50</v>
      </c>
      <c r="D16" s="565">
        <v>37</v>
      </c>
      <c r="E16" s="568">
        <v>75</v>
      </c>
    </row>
    <row r="17" spans="1:5" ht="16.5">
      <c r="A17" s="393">
        <v>2021</v>
      </c>
      <c r="B17" s="565">
        <v>2</v>
      </c>
      <c r="C17" s="565">
        <v>44</v>
      </c>
      <c r="D17" s="565">
        <v>46</v>
      </c>
      <c r="E17" s="568">
        <v>65</v>
      </c>
    </row>
    <row r="18" spans="1:5" ht="16.5">
      <c r="A18" s="535">
        <v>2022</v>
      </c>
      <c r="B18" s="565">
        <v>2</v>
      </c>
      <c r="C18" s="565">
        <v>40</v>
      </c>
      <c r="D18" s="565">
        <v>42</v>
      </c>
      <c r="E18" s="568">
        <v>58</v>
      </c>
    </row>
    <row r="19" spans="1:5" ht="16.5">
      <c r="A19" s="537">
        <v>2023</v>
      </c>
      <c r="B19" s="567">
        <v>2</v>
      </c>
      <c r="C19" s="567">
        <v>42</v>
      </c>
      <c r="D19" s="567">
        <v>35</v>
      </c>
      <c r="E19" s="566">
        <v>58</v>
      </c>
    </row>
    <row r="20" spans="1:5" ht="12.75">
      <c r="A20" s="1105" t="s">
        <v>813</v>
      </c>
      <c r="B20" s="1107" t="s">
        <v>817</v>
      </c>
      <c r="C20" s="1108"/>
      <c r="D20" s="1108"/>
      <c r="E20" s="1109"/>
    </row>
    <row r="21" spans="1:5" ht="25.5">
      <c r="A21" s="1106"/>
      <c r="B21" s="536" t="s">
        <v>815</v>
      </c>
      <c r="C21" s="579" t="s">
        <v>596</v>
      </c>
      <c r="D21" s="579" t="s">
        <v>597</v>
      </c>
      <c r="E21" s="564" t="s">
        <v>816</v>
      </c>
    </row>
    <row r="22" spans="1:5" ht="16.5">
      <c r="A22" s="393">
        <v>2019</v>
      </c>
      <c r="B22" s="580">
        <v>2</v>
      </c>
      <c r="C22" s="580">
        <v>94</v>
      </c>
      <c r="D22" s="580">
        <v>83</v>
      </c>
      <c r="E22" s="581">
        <v>23</v>
      </c>
    </row>
    <row r="23" spans="1:5" ht="16.5">
      <c r="A23" s="393">
        <v>2020</v>
      </c>
      <c r="B23" s="565">
        <v>2</v>
      </c>
      <c r="C23" s="565">
        <v>54</v>
      </c>
      <c r="D23" s="565">
        <v>50</v>
      </c>
      <c r="E23" s="568">
        <v>31</v>
      </c>
    </row>
    <row r="24" spans="1:5" ht="16.5">
      <c r="A24" s="393">
        <v>2021</v>
      </c>
      <c r="B24" s="583">
        <v>2</v>
      </c>
      <c r="C24" s="583">
        <v>44</v>
      </c>
      <c r="D24" s="583">
        <v>31</v>
      </c>
      <c r="E24" s="584">
        <v>18</v>
      </c>
    </row>
    <row r="25" spans="1:5" ht="16.5">
      <c r="A25" s="535">
        <v>2022</v>
      </c>
      <c r="B25" s="565">
        <v>2</v>
      </c>
      <c r="C25" s="565">
        <v>64</v>
      </c>
      <c r="D25" s="565">
        <v>51</v>
      </c>
      <c r="E25" s="568">
        <v>24</v>
      </c>
    </row>
    <row r="26" spans="1:5" ht="16.5">
      <c r="A26" s="537">
        <v>2023</v>
      </c>
      <c r="B26" s="567">
        <v>1</v>
      </c>
      <c r="C26" s="567">
        <v>32</v>
      </c>
      <c r="D26" s="567">
        <v>29</v>
      </c>
      <c r="E26" s="566">
        <v>3</v>
      </c>
    </row>
    <row r="27" spans="1:5" ht="12.75">
      <c r="A27" s="1105" t="s">
        <v>813</v>
      </c>
      <c r="B27" s="1107" t="s">
        <v>824</v>
      </c>
      <c r="C27" s="1108"/>
      <c r="D27" s="1108"/>
      <c r="E27" s="1109"/>
    </row>
    <row r="28" spans="1:5" ht="25.5">
      <c r="A28" s="1106"/>
      <c r="B28" s="536" t="s">
        <v>815</v>
      </c>
      <c r="C28" s="579" t="s">
        <v>596</v>
      </c>
      <c r="D28" s="579" t="s">
        <v>597</v>
      </c>
      <c r="E28" s="564" t="s">
        <v>816</v>
      </c>
    </row>
    <row r="29" spans="1:5" ht="16.5">
      <c r="A29" s="393">
        <v>2019</v>
      </c>
      <c r="B29" s="580">
        <v>1</v>
      </c>
      <c r="C29" s="580">
        <v>8</v>
      </c>
      <c r="D29" s="580">
        <v>5</v>
      </c>
      <c r="E29" s="581">
        <v>12</v>
      </c>
    </row>
    <row r="30" spans="1:5" ht="16.5">
      <c r="A30" s="393">
        <v>2020</v>
      </c>
      <c r="B30" s="565">
        <v>1</v>
      </c>
      <c r="C30" s="565">
        <v>2</v>
      </c>
      <c r="D30" s="307" t="s">
        <v>23</v>
      </c>
      <c r="E30" s="568">
        <v>11</v>
      </c>
    </row>
    <row r="31" spans="1:5" ht="16.5">
      <c r="A31" s="393">
        <v>2021</v>
      </c>
      <c r="B31" s="565">
        <v>1</v>
      </c>
      <c r="C31" s="565">
        <v>13</v>
      </c>
      <c r="D31" s="565">
        <v>6</v>
      </c>
      <c r="E31" s="568">
        <v>7</v>
      </c>
    </row>
    <row r="32" spans="1:5" ht="16.5">
      <c r="A32" s="535">
        <v>2022</v>
      </c>
      <c r="B32" s="565">
        <v>1</v>
      </c>
      <c r="C32" s="565">
        <v>2</v>
      </c>
      <c r="D32" s="565">
        <v>2</v>
      </c>
      <c r="E32" s="568">
        <v>9</v>
      </c>
    </row>
    <row r="33" spans="1:5" ht="16.5">
      <c r="A33" s="537">
        <v>2023</v>
      </c>
      <c r="B33" s="567">
        <v>1</v>
      </c>
      <c r="C33" s="567">
        <v>13</v>
      </c>
      <c r="D33" s="567">
        <v>5</v>
      </c>
      <c r="E33" s="566">
        <v>8</v>
      </c>
    </row>
    <row r="34" spans="1:5" s="301" customFormat="1" ht="12.95" customHeight="1">
      <c r="A34" s="1110" t="s">
        <v>828</v>
      </c>
      <c r="B34" s="1110"/>
      <c r="C34" s="1110"/>
      <c r="D34" s="1110"/>
      <c r="E34" s="1110"/>
    </row>
    <row r="35" spans="1:5" ht="12.95" customHeight="1">
      <c r="A35" s="300" t="s">
        <v>825</v>
      </c>
      <c r="B35" s="300"/>
      <c r="C35" s="300"/>
      <c r="D35" s="300"/>
      <c r="E35" s="300"/>
    </row>
    <row r="36" spans="1:5" ht="12.95" customHeight="1">
      <c r="A36" s="300" t="s">
        <v>598</v>
      </c>
      <c r="B36" s="300"/>
      <c r="C36" s="300"/>
      <c r="D36" s="300"/>
      <c r="E36" s="300"/>
    </row>
  </sheetData>
  <mergeCells count="11">
    <mergeCell ref="A3:E3"/>
    <mergeCell ref="A4:E4"/>
    <mergeCell ref="A6:A7"/>
    <mergeCell ref="B6:E6"/>
    <mergeCell ref="A13:A14"/>
    <mergeCell ref="B13:E13"/>
    <mergeCell ref="A20:A21"/>
    <mergeCell ref="B20:E20"/>
    <mergeCell ref="A27:A28"/>
    <mergeCell ref="B27:E27"/>
    <mergeCell ref="A34:E34"/>
  </mergeCells>
  <phoneticPr fontId="10" type="noConversion"/>
  <pageMargins left="0.7" right="0.7" top="0.75" bottom="0.75" header="0.3" footer="0.3"/>
  <pageSetup paperSize="9" scale="9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5"/>
  <sheetViews>
    <sheetView view="pageBreakPreview" zoomScaleNormal="55" zoomScaleSheetLayoutView="100" workbookViewId="0">
      <selection activeCell="D36" sqref="D36"/>
    </sheetView>
  </sheetViews>
  <sheetFormatPr defaultColWidth="9" defaultRowHeight="14.25"/>
  <cols>
    <col min="1" max="1" width="8.125" style="291" customWidth="1"/>
    <col min="2" max="2" width="8.375" style="294" customWidth="1"/>
    <col min="3" max="3" width="8.375" style="291" customWidth="1"/>
    <col min="4" max="5" width="6.875" style="291" customWidth="1"/>
    <col min="6" max="6" width="6.875" style="294" customWidth="1"/>
    <col min="7" max="9" width="6.875" style="291" customWidth="1"/>
    <col min="10" max="16384" width="9" style="291"/>
  </cols>
  <sheetData>
    <row r="1" spans="1:11" ht="5.0999999999999996" customHeight="1">
      <c r="A1" s="289"/>
      <c r="B1" s="290"/>
      <c r="C1" s="289"/>
      <c r="D1" s="289"/>
      <c r="E1" s="289"/>
      <c r="F1" s="290"/>
      <c r="G1" s="289"/>
      <c r="H1" s="289"/>
      <c r="I1" s="289"/>
    </row>
    <row r="2" spans="1:11" ht="50.1" customHeight="1">
      <c r="A2" s="289"/>
      <c r="B2" s="289"/>
      <c r="C2" s="289"/>
      <c r="D2" s="289"/>
      <c r="E2" s="289"/>
      <c r="F2" s="289"/>
      <c r="G2" s="289"/>
      <c r="H2" s="289"/>
      <c r="I2" s="289"/>
    </row>
    <row r="3" spans="1:11" s="292" customFormat="1" ht="21" customHeight="1">
      <c r="A3" s="1111" t="s">
        <v>599</v>
      </c>
      <c r="B3" s="1111"/>
      <c r="C3" s="1111"/>
      <c r="D3" s="1111"/>
      <c r="E3" s="1111"/>
      <c r="F3" s="1111"/>
      <c r="G3" s="1111"/>
      <c r="H3" s="1111"/>
      <c r="I3" s="1111"/>
      <c r="J3" s="1111"/>
      <c r="K3" s="1111"/>
    </row>
    <row r="4" spans="1:11" s="292" customFormat="1" ht="20.100000000000001" customHeight="1">
      <c r="A4" s="1112" t="s">
        <v>600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</row>
    <row r="5" spans="1:11" s="295" customFormat="1" ht="20.100000000000001" customHeight="1">
      <c r="A5" s="293" t="s">
        <v>601</v>
      </c>
      <c r="B5" s="294"/>
      <c r="C5" s="302"/>
      <c r="D5" s="294"/>
      <c r="E5" s="294"/>
      <c r="F5" s="294"/>
      <c r="H5" s="296"/>
      <c r="I5" s="296"/>
      <c r="K5" s="303" t="s">
        <v>602</v>
      </c>
    </row>
    <row r="6" spans="1:11" s="304" customFormat="1" ht="19.5" customHeight="1">
      <c r="A6" s="1118" t="s">
        <v>603</v>
      </c>
      <c r="B6" s="1122" t="s">
        <v>604</v>
      </c>
      <c r="C6" s="1108"/>
      <c r="D6" s="1108"/>
      <c r="E6" s="1108"/>
      <c r="F6" s="1108"/>
      <c r="G6" s="1108"/>
      <c r="H6" s="1108"/>
      <c r="I6" s="1108"/>
      <c r="J6" s="1108"/>
      <c r="K6" s="1109"/>
    </row>
    <row r="7" spans="1:11" s="305" customFormat="1" ht="34.5" customHeight="1">
      <c r="A7" s="1118"/>
      <c r="B7" s="1123" t="s">
        <v>605</v>
      </c>
      <c r="C7" s="1124"/>
      <c r="D7" s="1124" t="s">
        <v>606</v>
      </c>
      <c r="E7" s="1124"/>
      <c r="F7" s="1123" t="s">
        <v>607</v>
      </c>
      <c r="G7" s="1124"/>
      <c r="H7" s="1119" t="s">
        <v>608</v>
      </c>
      <c r="I7" s="1120"/>
      <c r="J7" s="1123" t="s">
        <v>609</v>
      </c>
      <c r="K7" s="1124"/>
    </row>
    <row r="8" spans="1:11" s="306" customFormat="1" ht="59.25" customHeight="1">
      <c r="A8" s="1118"/>
      <c r="B8" s="485" t="s">
        <v>610</v>
      </c>
      <c r="C8" s="483" t="s">
        <v>611</v>
      </c>
      <c r="D8" s="484" t="s">
        <v>612</v>
      </c>
      <c r="E8" s="484" t="s">
        <v>613</v>
      </c>
      <c r="F8" s="484" t="s">
        <v>612</v>
      </c>
      <c r="G8" s="484" t="s">
        <v>613</v>
      </c>
      <c r="H8" s="484" t="s">
        <v>612</v>
      </c>
      <c r="I8" s="484" t="s">
        <v>613</v>
      </c>
      <c r="J8" s="484" t="s">
        <v>612</v>
      </c>
      <c r="K8" s="484" t="s">
        <v>613</v>
      </c>
    </row>
    <row r="9" spans="1:11" s="298" customFormat="1" ht="33.200000000000003" customHeight="1">
      <c r="A9" s="467">
        <v>2019</v>
      </c>
      <c r="B9" s="464">
        <v>4</v>
      </c>
      <c r="C9" s="464">
        <v>4622</v>
      </c>
      <c r="D9" s="464">
        <v>1</v>
      </c>
      <c r="E9" s="464">
        <v>1951</v>
      </c>
      <c r="F9" s="464">
        <v>1</v>
      </c>
      <c r="G9" s="464">
        <v>130</v>
      </c>
      <c r="H9" s="464">
        <v>1</v>
      </c>
      <c r="I9" s="464">
        <v>1351</v>
      </c>
      <c r="J9" s="464">
        <v>1</v>
      </c>
      <c r="K9" s="465">
        <v>1190</v>
      </c>
    </row>
    <row r="10" spans="1:11" s="298" customFormat="1" ht="33.200000000000003" customHeight="1">
      <c r="A10" s="393">
        <v>2020</v>
      </c>
      <c r="B10" s="307">
        <v>3</v>
      </c>
      <c r="C10" s="307">
        <v>5101</v>
      </c>
      <c r="D10" s="307">
        <v>1</v>
      </c>
      <c r="E10" s="307">
        <v>2158</v>
      </c>
      <c r="F10" s="307" t="s">
        <v>23</v>
      </c>
      <c r="G10" s="307" t="s">
        <v>23</v>
      </c>
      <c r="H10" s="307">
        <v>1</v>
      </c>
      <c r="I10" s="307">
        <v>1628</v>
      </c>
      <c r="J10" s="307">
        <v>1</v>
      </c>
      <c r="K10" s="538">
        <v>1315</v>
      </c>
    </row>
    <row r="11" spans="1:11" s="298" customFormat="1" ht="33.200000000000003" customHeight="1">
      <c r="A11" s="393">
        <v>2021</v>
      </c>
      <c r="B11" s="307">
        <v>4</v>
      </c>
      <c r="C11" s="307">
        <v>6407</v>
      </c>
      <c r="D11" s="307">
        <v>1</v>
      </c>
      <c r="E11" s="307">
        <v>2007</v>
      </c>
      <c r="F11" s="307">
        <v>1</v>
      </c>
      <c r="G11" s="307">
        <v>1769</v>
      </c>
      <c r="H11" s="307">
        <v>1</v>
      </c>
      <c r="I11" s="307">
        <v>1263</v>
      </c>
      <c r="J11" s="307">
        <v>1</v>
      </c>
      <c r="K11" s="538">
        <v>1368</v>
      </c>
    </row>
    <row r="12" spans="1:11" s="299" customFormat="1" ht="33.200000000000003" customHeight="1">
      <c r="A12" s="393">
        <v>2022</v>
      </c>
      <c r="B12" s="307">
        <v>5</v>
      </c>
      <c r="C12" s="307">
        <v>7018</v>
      </c>
      <c r="D12" s="307">
        <v>1</v>
      </c>
      <c r="E12" s="307">
        <v>2032</v>
      </c>
      <c r="F12" s="307">
        <v>2</v>
      </c>
      <c r="G12" s="307">
        <v>1325</v>
      </c>
      <c r="H12" s="307">
        <v>1</v>
      </c>
      <c r="I12" s="307">
        <v>2396</v>
      </c>
      <c r="J12" s="307">
        <v>1</v>
      </c>
      <c r="K12" s="538">
        <v>1265</v>
      </c>
    </row>
    <row r="13" spans="1:11" s="298" customFormat="1" ht="33.200000000000003" customHeight="1">
      <c r="A13" s="393">
        <v>2023</v>
      </c>
      <c r="B13" s="307">
        <v>3</v>
      </c>
      <c r="C13" s="307">
        <v>5440</v>
      </c>
      <c r="D13" s="307">
        <v>1</v>
      </c>
      <c r="E13" s="307">
        <v>2604</v>
      </c>
      <c r="F13" s="307"/>
      <c r="G13" s="307"/>
      <c r="H13" s="307">
        <v>1</v>
      </c>
      <c r="I13" s="307">
        <v>1388</v>
      </c>
      <c r="J13" s="307">
        <v>1</v>
      </c>
      <c r="K13" s="538">
        <v>1448</v>
      </c>
    </row>
    <row r="14" spans="1:11" s="299" customFormat="1" ht="33.200000000000003" customHeight="1">
      <c r="A14" s="394">
        <v>2024</v>
      </c>
      <c r="B14" s="466">
        <v>3</v>
      </c>
      <c r="C14" s="466">
        <v>5617</v>
      </c>
      <c r="D14" s="466">
        <v>1</v>
      </c>
      <c r="E14" s="466">
        <v>3004</v>
      </c>
      <c r="F14" s="675" t="s">
        <v>23</v>
      </c>
      <c r="G14" s="675" t="s">
        <v>23</v>
      </c>
      <c r="H14" s="466">
        <v>1</v>
      </c>
      <c r="I14" s="466">
        <v>1355</v>
      </c>
      <c r="J14" s="466">
        <v>1</v>
      </c>
      <c r="K14" s="539">
        <v>1258</v>
      </c>
    </row>
    <row r="15" spans="1:11" s="298" customFormat="1" ht="20.25" customHeight="1">
      <c r="A15" s="1118" t="s">
        <v>603</v>
      </c>
      <c r="B15" s="1119" t="s">
        <v>614</v>
      </c>
      <c r="C15" s="1119"/>
      <c r="D15" s="1119"/>
      <c r="E15" s="1119"/>
      <c r="F15" s="1119"/>
      <c r="G15" s="1119"/>
      <c r="H15" s="1119"/>
      <c r="I15" s="1119"/>
      <c r="J15" s="1119"/>
      <c r="K15" s="1119"/>
    </row>
    <row r="16" spans="1:11" s="298" customFormat="1" ht="42.75" customHeight="1">
      <c r="A16" s="1118"/>
      <c r="B16" s="483" t="s">
        <v>605</v>
      </c>
      <c r="C16" s="1119" t="s">
        <v>615</v>
      </c>
      <c r="D16" s="1120"/>
      <c r="E16" s="1119" t="s">
        <v>616</v>
      </c>
      <c r="F16" s="1120"/>
      <c r="G16" s="1107" t="s">
        <v>617</v>
      </c>
      <c r="H16" s="1121"/>
      <c r="I16" s="1107" t="s">
        <v>618</v>
      </c>
      <c r="J16" s="1121"/>
      <c r="K16" s="483" t="s">
        <v>619</v>
      </c>
    </row>
    <row r="17" spans="1:11" ht="33.200000000000003" customHeight="1">
      <c r="A17" s="393">
        <v>2019</v>
      </c>
      <c r="B17" s="481">
        <f>D17+E17+G17+I17+J17</f>
        <v>1513</v>
      </c>
      <c r="C17" s="1115">
        <v>2253</v>
      </c>
      <c r="D17" s="1115"/>
      <c r="E17" s="1115">
        <v>1293</v>
      </c>
      <c r="F17" s="1115"/>
      <c r="G17" s="1117">
        <v>128</v>
      </c>
      <c r="H17" s="1117"/>
      <c r="I17" s="1117">
        <v>92</v>
      </c>
      <c r="J17" s="1117"/>
      <c r="K17" s="433">
        <v>1905</v>
      </c>
    </row>
    <row r="18" spans="1:11" ht="33.200000000000003" customHeight="1">
      <c r="A18" s="393">
        <v>2020</v>
      </c>
      <c r="B18" s="482">
        <v>10015</v>
      </c>
      <c r="C18" s="1115">
        <v>5454</v>
      </c>
      <c r="D18" s="1115"/>
      <c r="E18" s="1116">
        <v>2322</v>
      </c>
      <c r="F18" s="1116"/>
      <c r="G18" s="1116">
        <v>768</v>
      </c>
      <c r="H18" s="1116"/>
      <c r="I18" s="1116">
        <v>222</v>
      </c>
      <c r="J18" s="1116"/>
      <c r="K18" s="433">
        <v>1249</v>
      </c>
    </row>
    <row r="19" spans="1:11" ht="33.200000000000003" customHeight="1">
      <c r="A19" s="393">
        <v>2021</v>
      </c>
      <c r="B19" s="482">
        <v>7969</v>
      </c>
      <c r="C19" s="1115">
        <v>3317</v>
      </c>
      <c r="D19" s="1115"/>
      <c r="E19" s="1116">
        <v>2338</v>
      </c>
      <c r="F19" s="1116"/>
      <c r="G19" s="1116">
        <v>252</v>
      </c>
      <c r="H19" s="1116"/>
      <c r="I19" s="1116">
        <v>28</v>
      </c>
      <c r="J19" s="1116"/>
      <c r="K19" s="433">
        <v>2034</v>
      </c>
    </row>
    <row r="20" spans="1:11" ht="33.200000000000003" customHeight="1">
      <c r="A20" s="393">
        <v>2022</v>
      </c>
      <c r="B20" s="482">
        <v>7993</v>
      </c>
      <c r="C20" s="1115">
        <v>3364</v>
      </c>
      <c r="D20" s="1115"/>
      <c r="E20" s="1115">
        <v>2181</v>
      </c>
      <c r="F20" s="1115"/>
      <c r="G20" s="1115">
        <v>297</v>
      </c>
      <c r="H20" s="1115"/>
      <c r="I20" s="1115">
        <v>93</v>
      </c>
      <c r="J20" s="1115"/>
      <c r="K20" s="433">
        <v>2058</v>
      </c>
    </row>
    <row r="21" spans="1:11" ht="33.200000000000003" customHeight="1">
      <c r="A21" s="393">
        <v>2023</v>
      </c>
      <c r="B21" s="482">
        <v>4246</v>
      </c>
      <c r="C21" s="1115">
        <v>2239</v>
      </c>
      <c r="D21" s="1115"/>
      <c r="E21" s="1116">
        <v>712</v>
      </c>
      <c r="F21" s="1116"/>
      <c r="G21" s="1116">
        <v>128</v>
      </c>
      <c r="H21" s="1116"/>
      <c r="I21" s="1116">
        <v>55</v>
      </c>
      <c r="J21" s="1116"/>
      <c r="K21" s="433">
        <v>1112</v>
      </c>
    </row>
    <row r="22" spans="1:11" ht="33.200000000000003" customHeight="1">
      <c r="A22" s="394">
        <v>2024</v>
      </c>
      <c r="B22" s="480">
        <v>9816</v>
      </c>
      <c r="C22" s="1113">
        <v>5195</v>
      </c>
      <c r="D22" s="1113"/>
      <c r="E22" s="1114">
        <v>2060</v>
      </c>
      <c r="F22" s="1114"/>
      <c r="G22" s="1114">
        <v>490</v>
      </c>
      <c r="H22" s="1114"/>
      <c r="I22" s="1114">
        <v>12</v>
      </c>
      <c r="J22" s="1114"/>
      <c r="K22" s="540">
        <v>2059</v>
      </c>
    </row>
    <row r="23" spans="1:11" s="301" customFormat="1" ht="15" customHeight="1">
      <c r="A23" s="308" t="s">
        <v>620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spans="1:11" s="301" customFormat="1" ht="15" customHeight="1">
      <c r="A24" s="309" t="s">
        <v>621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</row>
    <row r="25" spans="1:11" s="301" customFormat="1" ht="15" customHeight="1">
      <c r="A25" s="309" t="s">
        <v>598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mergeCells count="39">
    <mergeCell ref="A3:K3"/>
    <mergeCell ref="A4:K4"/>
    <mergeCell ref="A6:A8"/>
    <mergeCell ref="B6:K6"/>
    <mergeCell ref="B7:C7"/>
    <mergeCell ref="D7:E7"/>
    <mergeCell ref="F7:G7"/>
    <mergeCell ref="H7:I7"/>
    <mergeCell ref="J7:K7"/>
    <mergeCell ref="A15:A16"/>
    <mergeCell ref="B15:K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2:D22"/>
    <mergeCell ref="E22:F22"/>
    <mergeCell ref="G22:H22"/>
    <mergeCell ref="I22:J22"/>
    <mergeCell ref="C21:D21"/>
    <mergeCell ref="E21:F21"/>
    <mergeCell ref="G21:H21"/>
    <mergeCell ref="I21:J21"/>
  </mergeCells>
  <phoneticPr fontId="10" type="noConversion"/>
  <printOptions horizontalCentered="1"/>
  <pageMargins left="0.55111110210418701" right="0.55111110210418701" top="0.51180553436279297" bottom="0.39361110329627991" header="0.74791663885116577" footer="0.15736110508441925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22"/>
  <sheetViews>
    <sheetView view="pageBreakPreview" zoomScaleNormal="55" zoomScaleSheetLayoutView="100" workbookViewId="0">
      <selection activeCell="D36" sqref="D36"/>
    </sheetView>
  </sheetViews>
  <sheetFormatPr defaultColWidth="9" defaultRowHeight="11.25"/>
  <cols>
    <col min="1" max="1" width="7.375" style="291" customWidth="1"/>
    <col min="2" max="2" width="7.125" style="310" customWidth="1"/>
    <col min="3" max="3" width="7.375" style="310" customWidth="1"/>
    <col min="4" max="4" width="7.625" style="310" customWidth="1"/>
    <col min="5" max="5" width="11.75" style="310" customWidth="1"/>
    <col min="6" max="6" width="6.875" style="310" customWidth="1"/>
    <col min="7" max="7" width="7.375" style="310" customWidth="1"/>
    <col min="8" max="8" width="6.125" style="310" customWidth="1"/>
    <col min="9" max="9" width="7.875" style="310" customWidth="1"/>
    <col min="10" max="10" width="6.75" style="310" customWidth="1"/>
    <col min="11" max="11" width="7.5" style="310" customWidth="1"/>
    <col min="12" max="16384" width="9" style="291"/>
  </cols>
  <sheetData>
    <row r="1" spans="1:11" ht="5.0999999999999996" customHeight="1"/>
    <row r="2" spans="1:11" ht="50.1" customHeigh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s="292" customFormat="1" ht="21" customHeight="1">
      <c r="A3" s="1111" t="s">
        <v>622</v>
      </c>
      <c r="B3" s="1111"/>
      <c r="C3" s="1111"/>
      <c r="D3" s="1111"/>
      <c r="E3" s="1111"/>
      <c r="F3" s="1111"/>
      <c r="G3" s="1111"/>
      <c r="H3" s="1111"/>
      <c r="I3" s="1111"/>
      <c r="J3" s="1111"/>
      <c r="K3" s="1111"/>
    </row>
    <row r="4" spans="1:11" s="292" customFormat="1" ht="20.100000000000001" customHeight="1">
      <c r="A4" s="1112" t="s">
        <v>623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</row>
    <row r="5" spans="1:11" s="295" customFormat="1" ht="20.100000000000001" customHeight="1">
      <c r="A5" s="293" t="s">
        <v>594</v>
      </c>
      <c r="B5" s="311"/>
      <c r="C5" s="312"/>
      <c r="D5" s="312"/>
      <c r="E5" s="312"/>
      <c r="F5" s="312"/>
      <c r="G5" s="312"/>
      <c r="H5" s="312"/>
      <c r="J5" s="296"/>
      <c r="K5" s="303" t="s">
        <v>595</v>
      </c>
    </row>
    <row r="6" spans="1:11" s="306" customFormat="1" ht="39.75" customHeight="1">
      <c r="A6" s="1133" t="s">
        <v>624</v>
      </c>
      <c r="B6" s="1135" t="s">
        <v>625</v>
      </c>
      <c r="C6" s="1136"/>
      <c r="D6" s="1136"/>
      <c r="E6" s="1137"/>
      <c r="F6" s="1135" t="s">
        <v>626</v>
      </c>
      <c r="G6" s="1138"/>
      <c r="H6" s="1138"/>
      <c r="I6" s="1139"/>
      <c r="J6" s="1135" t="s">
        <v>627</v>
      </c>
      <c r="K6" s="1139"/>
    </row>
    <row r="7" spans="1:11" s="306" customFormat="1" ht="61.5" customHeight="1">
      <c r="A7" s="1134"/>
      <c r="B7" s="536" t="s">
        <v>628</v>
      </c>
      <c r="C7" s="536" t="s">
        <v>596</v>
      </c>
      <c r="D7" s="536" t="s">
        <v>597</v>
      </c>
      <c r="E7" s="536" t="s">
        <v>629</v>
      </c>
      <c r="F7" s="536" t="s">
        <v>628</v>
      </c>
      <c r="G7" s="536" t="s">
        <v>596</v>
      </c>
      <c r="H7" s="536" t="s">
        <v>597</v>
      </c>
      <c r="I7" s="536" t="s">
        <v>629</v>
      </c>
      <c r="J7" s="536" t="s">
        <v>628</v>
      </c>
      <c r="K7" s="536" t="s">
        <v>596</v>
      </c>
    </row>
    <row r="8" spans="1:11" s="298" customFormat="1" ht="37.5" customHeight="1">
      <c r="A8" s="395">
        <v>2019</v>
      </c>
      <c r="B8" s="434">
        <v>13</v>
      </c>
      <c r="C8" s="434">
        <v>46</v>
      </c>
      <c r="D8" s="434">
        <v>85</v>
      </c>
      <c r="E8" s="434">
        <v>321</v>
      </c>
      <c r="F8" s="434">
        <v>5</v>
      </c>
      <c r="G8" s="434">
        <v>31</v>
      </c>
      <c r="H8" s="434">
        <v>57</v>
      </c>
      <c r="I8" s="434">
        <v>274</v>
      </c>
      <c r="J8" s="434">
        <v>1</v>
      </c>
      <c r="K8" s="435">
        <v>6</v>
      </c>
    </row>
    <row r="9" spans="1:11" s="298" customFormat="1" ht="37.5" customHeight="1">
      <c r="A9" s="395">
        <v>2020</v>
      </c>
      <c r="B9" s="315">
        <v>13</v>
      </c>
      <c r="C9" s="315">
        <v>62</v>
      </c>
      <c r="D9" s="315">
        <v>69</v>
      </c>
      <c r="E9" s="315">
        <v>314</v>
      </c>
      <c r="F9" s="315">
        <v>5</v>
      </c>
      <c r="G9" s="315">
        <v>43</v>
      </c>
      <c r="H9" s="315">
        <v>51</v>
      </c>
      <c r="I9" s="315">
        <v>266</v>
      </c>
      <c r="J9" s="315">
        <v>1</v>
      </c>
      <c r="K9" s="316">
        <v>6</v>
      </c>
    </row>
    <row r="10" spans="1:11" s="298" customFormat="1" ht="37.5" customHeight="1">
      <c r="A10" s="395">
        <v>2021</v>
      </c>
      <c r="B10" s="315">
        <v>12</v>
      </c>
      <c r="C10" s="315">
        <v>71</v>
      </c>
      <c r="D10" s="315">
        <v>94</v>
      </c>
      <c r="E10" s="315">
        <v>286</v>
      </c>
      <c r="F10" s="315">
        <v>5</v>
      </c>
      <c r="G10" s="315">
        <v>24</v>
      </c>
      <c r="H10" s="315">
        <v>56</v>
      </c>
      <c r="I10" s="315">
        <v>242</v>
      </c>
      <c r="J10" s="315">
        <v>1</v>
      </c>
      <c r="K10" s="316">
        <v>7</v>
      </c>
    </row>
    <row r="11" spans="1:11" s="298" customFormat="1" ht="37.5" customHeight="1">
      <c r="A11" s="395">
        <v>2022</v>
      </c>
      <c r="B11" s="315">
        <f>F11+J11+H19</f>
        <v>12</v>
      </c>
      <c r="C11" s="315">
        <f>G11+K11+I19</f>
        <v>37</v>
      </c>
      <c r="D11" s="315">
        <v>46</v>
      </c>
      <c r="E11" s="315">
        <f>I11+C19+K19</f>
        <v>277</v>
      </c>
      <c r="F11" s="315">
        <v>5</v>
      </c>
      <c r="G11" s="315">
        <v>16</v>
      </c>
      <c r="H11" s="315">
        <v>18</v>
      </c>
      <c r="I11" s="315">
        <v>240</v>
      </c>
      <c r="J11" s="315">
        <v>1</v>
      </c>
      <c r="K11" s="316">
        <v>4</v>
      </c>
    </row>
    <row r="12" spans="1:11" s="298" customFormat="1" ht="37.5" customHeight="1">
      <c r="A12" s="395">
        <v>2023</v>
      </c>
      <c r="B12" s="315">
        <v>10</v>
      </c>
      <c r="C12" s="315">
        <v>37</v>
      </c>
      <c r="D12" s="315">
        <v>35</v>
      </c>
      <c r="E12" s="315">
        <v>272</v>
      </c>
      <c r="F12" s="315">
        <v>5</v>
      </c>
      <c r="G12" s="315">
        <v>14</v>
      </c>
      <c r="H12" s="315">
        <v>24</v>
      </c>
      <c r="I12" s="315">
        <v>228</v>
      </c>
      <c r="J12" s="315">
        <v>1</v>
      </c>
      <c r="K12" s="316">
        <v>17</v>
      </c>
    </row>
    <row r="13" spans="1:11" s="299" customFormat="1" ht="37.5" customHeight="1">
      <c r="A13" s="396">
        <v>2024</v>
      </c>
      <c r="B13" s="317">
        <v>10</v>
      </c>
      <c r="C13" s="317">
        <v>21</v>
      </c>
      <c r="D13" s="317">
        <v>11</v>
      </c>
      <c r="E13" s="317">
        <v>245</v>
      </c>
      <c r="F13" s="317">
        <v>5</v>
      </c>
      <c r="G13" s="317">
        <v>18</v>
      </c>
      <c r="H13" s="317">
        <v>6</v>
      </c>
      <c r="I13" s="317">
        <v>208</v>
      </c>
      <c r="J13" s="317">
        <v>1</v>
      </c>
      <c r="K13" s="318">
        <v>1</v>
      </c>
    </row>
    <row r="14" spans="1:11" s="301" customFormat="1" ht="31.5" customHeight="1">
      <c r="A14" s="1125" t="s">
        <v>630</v>
      </c>
      <c r="B14" s="1127" t="s">
        <v>631</v>
      </c>
      <c r="C14" s="1128"/>
      <c r="D14" s="1127" t="s">
        <v>632</v>
      </c>
      <c r="E14" s="1129"/>
      <c r="F14" s="1129"/>
      <c r="G14" s="1128"/>
      <c r="H14" s="1127" t="s">
        <v>633</v>
      </c>
      <c r="I14" s="1129"/>
      <c r="J14" s="1129"/>
      <c r="K14" s="1128"/>
    </row>
    <row r="15" spans="1:11" s="301" customFormat="1" ht="78" customHeight="1">
      <c r="A15" s="1126"/>
      <c r="B15" s="536" t="s">
        <v>597</v>
      </c>
      <c r="C15" s="536" t="s">
        <v>629</v>
      </c>
      <c r="D15" s="536" t="s">
        <v>628</v>
      </c>
      <c r="E15" s="536" t="s">
        <v>596</v>
      </c>
      <c r="F15" s="536" t="s">
        <v>597</v>
      </c>
      <c r="G15" s="536" t="s">
        <v>629</v>
      </c>
      <c r="H15" s="536" t="s">
        <v>628</v>
      </c>
      <c r="I15" s="536" t="s">
        <v>596</v>
      </c>
      <c r="J15" s="536" t="s">
        <v>597</v>
      </c>
      <c r="K15" s="536" t="s">
        <v>629</v>
      </c>
    </row>
    <row r="16" spans="1:11" ht="37.5" customHeight="1">
      <c r="A16" s="395">
        <v>2019</v>
      </c>
      <c r="B16" s="434">
        <v>8</v>
      </c>
      <c r="C16" s="434">
        <v>9</v>
      </c>
      <c r="D16" s="434" t="s">
        <v>23</v>
      </c>
      <c r="E16" s="434" t="s">
        <v>23</v>
      </c>
      <c r="F16" s="434" t="s">
        <v>23</v>
      </c>
      <c r="G16" s="434" t="s">
        <v>23</v>
      </c>
      <c r="H16" s="434">
        <v>7</v>
      </c>
      <c r="I16" s="434">
        <v>9</v>
      </c>
      <c r="J16" s="434">
        <v>20</v>
      </c>
      <c r="K16" s="435">
        <v>38</v>
      </c>
    </row>
    <row r="17" spans="1:11" ht="37.5" customHeight="1">
      <c r="A17" s="395">
        <v>2020</v>
      </c>
      <c r="B17" s="315">
        <v>4</v>
      </c>
      <c r="C17" s="315">
        <v>11</v>
      </c>
      <c r="D17" s="315" t="s">
        <v>23</v>
      </c>
      <c r="E17" s="315" t="s">
        <v>23</v>
      </c>
      <c r="F17" s="315" t="s">
        <v>23</v>
      </c>
      <c r="G17" s="315" t="s">
        <v>23</v>
      </c>
      <c r="H17" s="315">
        <v>7</v>
      </c>
      <c r="I17" s="315">
        <v>13</v>
      </c>
      <c r="J17" s="315">
        <v>14</v>
      </c>
      <c r="K17" s="316">
        <v>37</v>
      </c>
    </row>
    <row r="18" spans="1:11" ht="37.5" customHeight="1">
      <c r="A18" s="395">
        <v>2021</v>
      </c>
      <c r="B18" s="315">
        <v>5</v>
      </c>
      <c r="C18" s="315">
        <v>11</v>
      </c>
      <c r="D18" s="315" t="s">
        <v>23</v>
      </c>
      <c r="E18" s="315" t="s">
        <v>23</v>
      </c>
      <c r="F18" s="315" t="s">
        <v>23</v>
      </c>
      <c r="G18" s="315" t="s">
        <v>23</v>
      </c>
      <c r="H18" s="315">
        <v>6</v>
      </c>
      <c r="I18" s="315">
        <v>40</v>
      </c>
      <c r="J18" s="315">
        <v>33</v>
      </c>
      <c r="K18" s="316">
        <v>33</v>
      </c>
    </row>
    <row r="19" spans="1:11" ht="37.5" customHeight="1">
      <c r="A19" s="395">
        <v>2022</v>
      </c>
      <c r="B19" s="315">
        <v>1</v>
      </c>
      <c r="C19" s="315">
        <v>14</v>
      </c>
      <c r="D19" s="315" t="s">
        <v>23</v>
      </c>
      <c r="E19" s="315" t="s">
        <v>23</v>
      </c>
      <c r="F19" s="315" t="s">
        <v>23</v>
      </c>
      <c r="G19" s="315" t="s">
        <v>23</v>
      </c>
      <c r="H19" s="315">
        <v>6</v>
      </c>
      <c r="I19" s="315">
        <v>17</v>
      </c>
      <c r="J19" s="315">
        <v>27</v>
      </c>
      <c r="K19" s="316">
        <v>23</v>
      </c>
    </row>
    <row r="20" spans="1:11" ht="37.5" customHeight="1">
      <c r="A20" s="395">
        <v>2023</v>
      </c>
      <c r="B20" s="315">
        <v>6</v>
      </c>
      <c r="C20" s="315">
        <v>17</v>
      </c>
      <c r="D20" s="315" t="s">
        <v>23</v>
      </c>
      <c r="E20" s="315" t="s">
        <v>23</v>
      </c>
      <c r="F20" s="315" t="s">
        <v>23</v>
      </c>
      <c r="G20" s="315" t="s">
        <v>23</v>
      </c>
      <c r="H20" s="315">
        <v>4</v>
      </c>
      <c r="I20" s="315">
        <v>6</v>
      </c>
      <c r="J20" s="315">
        <v>5</v>
      </c>
      <c r="K20" s="316">
        <v>27</v>
      </c>
    </row>
    <row r="21" spans="1:11" s="319" customFormat="1" ht="37.5" customHeight="1">
      <c r="A21" s="541">
        <v>2024</v>
      </c>
      <c r="B21" s="324" t="s">
        <v>23</v>
      </c>
      <c r="C21" s="324">
        <v>17</v>
      </c>
      <c r="D21" s="324" t="s">
        <v>23</v>
      </c>
      <c r="E21" s="324" t="s">
        <v>23</v>
      </c>
      <c r="F21" s="324" t="s">
        <v>23</v>
      </c>
      <c r="G21" s="324" t="s">
        <v>23</v>
      </c>
      <c r="H21" s="324">
        <v>4</v>
      </c>
      <c r="I21" s="324">
        <v>2</v>
      </c>
      <c r="J21" s="324">
        <v>5</v>
      </c>
      <c r="K21" s="542">
        <v>20</v>
      </c>
    </row>
    <row r="22" spans="1:11" s="301" customFormat="1" ht="15" customHeight="1">
      <c r="A22" s="1130" t="s">
        <v>634</v>
      </c>
      <c r="B22" s="1130"/>
      <c r="C22" s="1131"/>
      <c r="D22" s="1131"/>
      <c r="E22" s="1131"/>
      <c r="F22" s="320"/>
      <c r="G22" s="320"/>
      <c r="H22" s="320"/>
      <c r="I22" s="1132"/>
      <c r="J22" s="1132"/>
      <c r="K22" s="1132"/>
    </row>
  </sheetData>
  <mergeCells count="12">
    <mergeCell ref="A3:K3"/>
    <mergeCell ref="A4:K4"/>
    <mergeCell ref="A6:A7"/>
    <mergeCell ref="B6:E6"/>
    <mergeCell ref="F6:I6"/>
    <mergeCell ref="J6:K6"/>
    <mergeCell ref="A14:A15"/>
    <mergeCell ref="B14:C14"/>
    <mergeCell ref="D14:G14"/>
    <mergeCell ref="H14:K14"/>
    <mergeCell ref="A22:E22"/>
    <mergeCell ref="I22:K22"/>
  </mergeCells>
  <phoneticPr fontId="10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3"/>
  <sheetViews>
    <sheetView view="pageBreakPreview" zoomScaleNormal="55" zoomScaleSheetLayoutView="100" workbookViewId="0">
      <selection activeCell="D36" sqref="D36"/>
    </sheetView>
  </sheetViews>
  <sheetFormatPr defaultRowHeight="11.25"/>
  <cols>
    <col min="1" max="1" width="7.375" style="329" customWidth="1"/>
    <col min="2" max="2" width="5.875" style="337" customWidth="1"/>
    <col min="3" max="4" width="6.125" style="337" customWidth="1"/>
    <col min="5" max="5" width="6.875" style="337" customWidth="1"/>
    <col min="6" max="6" width="5.625" style="337" customWidth="1"/>
    <col min="7" max="8" width="6.125" style="337" customWidth="1"/>
    <col min="9" max="9" width="7.375" style="337" customWidth="1"/>
    <col min="10" max="11" width="7.625" style="337" customWidth="1"/>
    <col min="12" max="12" width="7.125" style="337" customWidth="1"/>
    <col min="13" max="13" width="5.625" style="337" customWidth="1"/>
    <col min="14" max="256" width="9" style="329"/>
    <col min="257" max="257" width="7.375" style="329" customWidth="1"/>
    <col min="258" max="258" width="5.875" style="329" customWidth="1"/>
    <col min="259" max="260" width="6.125" style="329" customWidth="1"/>
    <col min="261" max="261" width="6.875" style="329" customWidth="1"/>
    <col min="262" max="262" width="5.625" style="329" customWidth="1"/>
    <col min="263" max="264" width="6.125" style="329" customWidth="1"/>
    <col min="265" max="265" width="7.375" style="329" customWidth="1"/>
    <col min="266" max="267" width="7.625" style="329" customWidth="1"/>
    <col min="268" max="268" width="7.125" style="329" customWidth="1"/>
    <col min="269" max="269" width="5.625" style="329" customWidth="1"/>
    <col min="270" max="512" width="9" style="329"/>
    <col min="513" max="513" width="7.375" style="329" customWidth="1"/>
    <col min="514" max="514" width="5.875" style="329" customWidth="1"/>
    <col min="515" max="516" width="6.125" style="329" customWidth="1"/>
    <col min="517" max="517" width="6.875" style="329" customWidth="1"/>
    <col min="518" max="518" width="5.625" style="329" customWidth="1"/>
    <col min="519" max="520" width="6.125" style="329" customWidth="1"/>
    <col min="521" max="521" width="7.375" style="329" customWidth="1"/>
    <col min="522" max="523" width="7.625" style="329" customWidth="1"/>
    <col min="524" max="524" width="7.125" style="329" customWidth="1"/>
    <col min="525" max="525" width="5.625" style="329" customWidth="1"/>
    <col min="526" max="768" width="9" style="329"/>
    <col min="769" max="769" width="7.375" style="329" customWidth="1"/>
    <col min="770" max="770" width="5.875" style="329" customWidth="1"/>
    <col min="771" max="772" width="6.125" style="329" customWidth="1"/>
    <col min="773" max="773" width="6.875" style="329" customWidth="1"/>
    <col min="774" max="774" width="5.625" style="329" customWidth="1"/>
    <col min="775" max="776" width="6.125" style="329" customWidth="1"/>
    <col min="777" max="777" width="7.375" style="329" customWidth="1"/>
    <col min="778" max="779" width="7.625" style="329" customWidth="1"/>
    <col min="780" max="780" width="7.125" style="329" customWidth="1"/>
    <col min="781" max="781" width="5.625" style="329" customWidth="1"/>
    <col min="782" max="1024" width="9" style="329"/>
    <col min="1025" max="1025" width="7.375" style="329" customWidth="1"/>
    <col min="1026" max="1026" width="5.875" style="329" customWidth="1"/>
    <col min="1027" max="1028" width="6.125" style="329" customWidth="1"/>
    <col min="1029" max="1029" width="6.875" style="329" customWidth="1"/>
    <col min="1030" max="1030" width="5.625" style="329" customWidth="1"/>
    <col min="1031" max="1032" width="6.125" style="329" customWidth="1"/>
    <col min="1033" max="1033" width="7.375" style="329" customWidth="1"/>
    <col min="1034" max="1035" width="7.625" style="329" customWidth="1"/>
    <col min="1036" max="1036" width="7.125" style="329" customWidth="1"/>
    <col min="1037" max="1037" width="5.625" style="329" customWidth="1"/>
    <col min="1038" max="1280" width="9" style="329"/>
    <col min="1281" max="1281" width="7.375" style="329" customWidth="1"/>
    <col min="1282" max="1282" width="5.875" style="329" customWidth="1"/>
    <col min="1283" max="1284" width="6.125" style="329" customWidth="1"/>
    <col min="1285" max="1285" width="6.875" style="329" customWidth="1"/>
    <col min="1286" max="1286" width="5.625" style="329" customWidth="1"/>
    <col min="1287" max="1288" width="6.125" style="329" customWidth="1"/>
    <col min="1289" max="1289" width="7.375" style="329" customWidth="1"/>
    <col min="1290" max="1291" width="7.625" style="329" customWidth="1"/>
    <col min="1292" max="1292" width="7.125" style="329" customWidth="1"/>
    <col min="1293" max="1293" width="5.625" style="329" customWidth="1"/>
    <col min="1294" max="1536" width="9" style="329"/>
    <col min="1537" max="1537" width="7.375" style="329" customWidth="1"/>
    <col min="1538" max="1538" width="5.875" style="329" customWidth="1"/>
    <col min="1539" max="1540" width="6.125" style="329" customWidth="1"/>
    <col min="1541" max="1541" width="6.875" style="329" customWidth="1"/>
    <col min="1542" max="1542" width="5.625" style="329" customWidth="1"/>
    <col min="1543" max="1544" width="6.125" style="329" customWidth="1"/>
    <col min="1545" max="1545" width="7.375" style="329" customWidth="1"/>
    <col min="1546" max="1547" width="7.625" style="329" customWidth="1"/>
    <col min="1548" max="1548" width="7.125" style="329" customWidth="1"/>
    <col min="1549" max="1549" width="5.625" style="329" customWidth="1"/>
    <col min="1550" max="1792" width="9" style="329"/>
    <col min="1793" max="1793" width="7.375" style="329" customWidth="1"/>
    <col min="1794" max="1794" width="5.875" style="329" customWidth="1"/>
    <col min="1795" max="1796" width="6.125" style="329" customWidth="1"/>
    <col min="1797" max="1797" width="6.875" style="329" customWidth="1"/>
    <col min="1798" max="1798" width="5.625" style="329" customWidth="1"/>
    <col min="1799" max="1800" width="6.125" style="329" customWidth="1"/>
    <col min="1801" max="1801" width="7.375" style="329" customWidth="1"/>
    <col min="1802" max="1803" width="7.625" style="329" customWidth="1"/>
    <col min="1804" max="1804" width="7.125" style="329" customWidth="1"/>
    <col min="1805" max="1805" width="5.625" style="329" customWidth="1"/>
    <col min="1806" max="2048" width="9" style="329"/>
    <col min="2049" max="2049" width="7.375" style="329" customWidth="1"/>
    <col min="2050" max="2050" width="5.875" style="329" customWidth="1"/>
    <col min="2051" max="2052" width="6.125" style="329" customWidth="1"/>
    <col min="2053" max="2053" width="6.875" style="329" customWidth="1"/>
    <col min="2054" max="2054" width="5.625" style="329" customWidth="1"/>
    <col min="2055" max="2056" width="6.125" style="329" customWidth="1"/>
    <col min="2057" max="2057" width="7.375" style="329" customWidth="1"/>
    <col min="2058" max="2059" width="7.625" style="329" customWidth="1"/>
    <col min="2060" max="2060" width="7.125" style="329" customWidth="1"/>
    <col min="2061" max="2061" width="5.625" style="329" customWidth="1"/>
    <col min="2062" max="2304" width="9" style="329"/>
    <col min="2305" max="2305" width="7.375" style="329" customWidth="1"/>
    <col min="2306" max="2306" width="5.875" style="329" customWidth="1"/>
    <col min="2307" max="2308" width="6.125" style="329" customWidth="1"/>
    <col min="2309" max="2309" width="6.875" style="329" customWidth="1"/>
    <col min="2310" max="2310" width="5.625" style="329" customWidth="1"/>
    <col min="2311" max="2312" width="6.125" style="329" customWidth="1"/>
    <col min="2313" max="2313" width="7.375" style="329" customWidth="1"/>
    <col min="2314" max="2315" width="7.625" style="329" customWidth="1"/>
    <col min="2316" max="2316" width="7.125" style="329" customWidth="1"/>
    <col min="2317" max="2317" width="5.625" style="329" customWidth="1"/>
    <col min="2318" max="2560" width="9" style="329"/>
    <col min="2561" max="2561" width="7.375" style="329" customWidth="1"/>
    <col min="2562" max="2562" width="5.875" style="329" customWidth="1"/>
    <col min="2563" max="2564" width="6.125" style="329" customWidth="1"/>
    <col min="2565" max="2565" width="6.875" style="329" customWidth="1"/>
    <col min="2566" max="2566" width="5.625" style="329" customWidth="1"/>
    <col min="2567" max="2568" width="6.125" style="329" customWidth="1"/>
    <col min="2569" max="2569" width="7.375" style="329" customWidth="1"/>
    <col min="2570" max="2571" width="7.625" style="329" customWidth="1"/>
    <col min="2572" max="2572" width="7.125" style="329" customWidth="1"/>
    <col min="2573" max="2573" width="5.625" style="329" customWidth="1"/>
    <col min="2574" max="2816" width="9" style="329"/>
    <col min="2817" max="2817" width="7.375" style="329" customWidth="1"/>
    <col min="2818" max="2818" width="5.875" style="329" customWidth="1"/>
    <col min="2819" max="2820" width="6.125" style="329" customWidth="1"/>
    <col min="2821" max="2821" width="6.875" style="329" customWidth="1"/>
    <col min="2822" max="2822" width="5.625" style="329" customWidth="1"/>
    <col min="2823" max="2824" width="6.125" style="329" customWidth="1"/>
    <col min="2825" max="2825" width="7.375" style="329" customWidth="1"/>
    <col min="2826" max="2827" width="7.625" style="329" customWidth="1"/>
    <col min="2828" max="2828" width="7.125" style="329" customWidth="1"/>
    <col min="2829" max="2829" width="5.625" style="329" customWidth="1"/>
    <col min="2830" max="3072" width="9" style="329"/>
    <col min="3073" max="3073" width="7.375" style="329" customWidth="1"/>
    <col min="3074" max="3074" width="5.875" style="329" customWidth="1"/>
    <col min="3075" max="3076" width="6.125" style="329" customWidth="1"/>
    <col min="3077" max="3077" width="6.875" style="329" customWidth="1"/>
    <col min="3078" max="3078" width="5.625" style="329" customWidth="1"/>
    <col min="3079" max="3080" width="6.125" style="329" customWidth="1"/>
    <col min="3081" max="3081" width="7.375" style="329" customWidth="1"/>
    <col min="3082" max="3083" width="7.625" style="329" customWidth="1"/>
    <col min="3084" max="3084" width="7.125" style="329" customWidth="1"/>
    <col min="3085" max="3085" width="5.625" style="329" customWidth="1"/>
    <col min="3086" max="3328" width="9" style="329"/>
    <col min="3329" max="3329" width="7.375" style="329" customWidth="1"/>
    <col min="3330" max="3330" width="5.875" style="329" customWidth="1"/>
    <col min="3331" max="3332" width="6.125" style="329" customWidth="1"/>
    <col min="3333" max="3333" width="6.875" style="329" customWidth="1"/>
    <col min="3334" max="3334" width="5.625" style="329" customWidth="1"/>
    <col min="3335" max="3336" width="6.125" style="329" customWidth="1"/>
    <col min="3337" max="3337" width="7.375" style="329" customWidth="1"/>
    <col min="3338" max="3339" width="7.625" style="329" customWidth="1"/>
    <col min="3340" max="3340" width="7.125" style="329" customWidth="1"/>
    <col min="3341" max="3341" width="5.625" style="329" customWidth="1"/>
    <col min="3342" max="3584" width="9" style="329"/>
    <col min="3585" max="3585" width="7.375" style="329" customWidth="1"/>
    <col min="3586" max="3586" width="5.875" style="329" customWidth="1"/>
    <col min="3587" max="3588" width="6.125" style="329" customWidth="1"/>
    <col min="3589" max="3589" width="6.875" style="329" customWidth="1"/>
    <col min="3590" max="3590" width="5.625" style="329" customWidth="1"/>
    <col min="3591" max="3592" width="6.125" style="329" customWidth="1"/>
    <col min="3593" max="3593" width="7.375" style="329" customWidth="1"/>
    <col min="3594" max="3595" width="7.625" style="329" customWidth="1"/>
    <col min="3596" max="3596" width="7.125" style="329" customWidth="1"/>
    <col min="3597" max="3597" width="5.625" style="329" customWidth="1"/>
    <col min="3598" max="3840" width="9" style="329"/>
    <col min="3841" max="3841" width="7.375" style="329" customWidth="1"/>
    <col min="3842" max="3842" width="5.875" style="329" customWidth="1"/>
    <col min="3843" max="3844" width="6.125" style="329" customWidth="1"/>
    <col min="3845" max="3845" width="6.875" style="329" customWidth="1"/>
    <col min="3846" max="3846" width="5.625" style="329" customWidth="1"/>
    <col min="3847" max="3848" width="6.125" style="329" customWidth="1"/>
    <col min="3849" max="3849" width="7.375" style="329" customWidth="1"/>
    <col min="3850" max="3851" width="7.625" style="329" customWidth="1"/>
    <col min="3852" max="3852" width="7.125" style="329" customWidth="1"/>
    <col min="3853" max="3853" width="5.625" style="329" customWidth="1"/>
    <col min="3854" max="4096" width="9" style="329"/>
    <col min="4097" max="4097" width="7.375" style="329" customWidth="1"/>
    <col min="4098" max="4098" width="5.875" style="329" customWidth="1"/>
    <col min="4099" max="4100" width="6.125" style="329" customWidth="1"/>
    <col min="4101" max="4101" width="6.875" style="329" customWidth="1"/>
    <col min="4102" max="4102" width="5.625" style="329" customWidth="1"/>
    <col min="4103" max="4104" width="6.125" style="329" customWidth="1"/>
    <col min="4105" max="4105" width="7.375" style="329" customWidth="1"/>
    <col min="4106" max="4107" width="7.625" style="329" customWidth="1"/>
    <col min="4108" max="4108" width="7.125" style="329" customWidth="1"/>
    <col min="4109" max="4109" width="5.625" style="329" customWidth="1"/>
    <col min="4110" max="4352" width="9" style="329"/>
    <col min="4353" max="4353" width="7.375" style="329" customWidth="1"/>
    <col min="4354" max="4354" width="5.875" style="329" customWidth="1"/>
    <col min="4355" max="4356" width="6.125" style="329" customWidth="1"/>
    <col min="4357" max="4357" width="6.875" style="329" customWidth="1"/>
    <col min="4358" max="4358" width="5.625" style="329" customWidth="1"/>
    <col min="4359" max="4360" width="6.125" style="329" customWidth="1"/>
    <col min="4361" max="4361" width="7.375" style="329" customWidth="1"/>
    <col min="4362" max="4363" width="7.625" style="329" customWidth="1"/>
    <col min="4364" max="4364" width="7.125" style="329" customWidth="1"/>
    <col min="4365" max="4365" width="5.625" style="329" customWidth="1"/>
    <col min="4366" max="4608" width="9" style="329"/>
    <col min="4609" max="4609" width="7.375" style="329" customWidth="1"/>
    <col min="4610" max="4610" width="5.875" style="329" customWidth="1"/>
    <col min="4611" max="4612" width="6.125" style="329" customWidth="1"/>
    <col min="4613" max="4613" width="6.875" style="329" customWidth="1"/>
    <col min="4614" max="4614" width="5.625" style="329" customWidth="1"/>
    <col min="4615" max="4616" width="6.125" style="329" customWidth="1"/>
    <col min="4617" max="4617" width="7.375" style="329" customWidth="1"/>
    <col min="4618" max="4619" width="7.625" style="329" customWidth="1"/>
    <col min="4620" max="4620" width="7.125" style="329" customWidth="1"/>
    <col min="4621" max="4621" width="5.625" style="329" customWidth="1"/>
    <col min="4622" max="4864" width="9" style="329"/>
    <col min="4865" max="4865" width="7.375" style="329" customWidth="1"/>
    <col min="4866" max="4866" width="5.875" style="329" customWidth="1"/>
    <col min="4867" max="4868" width="6.125" style="329" customWidth="1"/>
    <col min="4869" max="4869" width="6.875" style="329" customWidth="1"/>
    <col min="4870" max="4870" width="5.625" style="329" customWidth="1"/>
    <col min="4871" max="4872" width="6.125" style="329" customWidth="1"/>
    <col min="4873" max="4873" width="7.375" style="329" customWidth="1"/>
    <col min="4874" max="4875" width="7.625" style="329" customWidth="1"/>
    <col min="4876" max="4876" width="7.125" style="329" customWidth="1"/>
    <col min="4877" max="4877" width="5.625" style="329" customWidth="1"/>
    <col min="4878" max="5120" width="9" style="329"/>
    <col min="5121" max="5121" width="7.375" style="329" customWidth="1"/>
    <col min="5122" max="5122" width="5.875" style="329" customWidth="1"/>
    <col min="5123" max="5124" width="6.125" style="329" customWidth="1"/>
    <col min="5125" max="5125" width="6.875" style="329" customWidth="1"/>
    <col min="5126" max="5126" width="5.625" style="329" customWidth="1"/>
    <col min="5127" max="5128" width="6.125" style="329" customWidth="1"/>
    <col min="5129" max="5129" width="7.375" style="329" customWidth="1"/>
    <col min="5130" max="5131" width="7.625" style="329" customWidth="1"/>
    <col min="5132" max="5132" width="7.125" style="329" customWidth="1"/>
    <col min="5133" max="5133" width="5.625" style="329" customWidth="1"/>
    <col min="5134" max="5376" width="9" style="329"/>
    <col min="5377" max="5377" width="7.375" style="329" customWidth="1"/>
    <col min="5378" max="5378" width="5.875" style="329" customWidth="1"/>
    <col min="5379" max="5380" width="6.125" style="329" customWidth="1"/>
    <col min="5381" max="5381" width="6.875" style="329" customWidth="1"/>
    <col min="5382" max="5382" width="5.625" style="329" customWidth="1"/>
    <col min="5383" max="5384" width="6.125" style="329" customWidth="1"/>
    <col min="5385" max="5385" width="7.375" style="329" customWidth="1"/>
    <col min="5386" max="5387" width="7.625" style="329" customWidth="1"/>
    <col min="5388" max="5388" width="7.125" style="329" customWidth="1"/>
    <col min="5389" max="5389" width="5.625" style="329" customWidth="1"/>
    <col min="5390" max="5632" width="9" style="329"/>
    <col min="5633" max="5633" width="7.375" style="329" customWidth="1"/>
    <col min="5634" max="5634" width="5.875" style="329" customWidth="1"/>
    <col min="5635" max="5636" width="6.125" style="329" customWidth="1"/>
    <col min="5637" max="5637" width="6.875" style="329" customWidth="1"/>
    <col min="5638" max="5638" width="5.625" style="329" customWidth="1"/>
    <col min="5639" max="5640" width="6.125" style="329" customWidth="1"/>
    <col min="5641" max="5641" width="7.375" style="329" customWidth="1"/>
    <col min="5642" max="5643" width="7.625" style="329" customWidth="1"/>
    <col min="5644" max="5644" width="7.125" style="329" customWidth="1"/>
    <col min="5645" max="5645" width="5.625" style="329" customWidth="1"/>
    <col min="5646" max="5888" width="9" style="329"/>
    <col min="5889" max="5889" width="7.375" style="329" customWidth="1"/>
    <col min="5890" max="5890" width="5.875" style="329" customWidth="1"/>
    <col min="5891" max="5892" width="6.125" style="329" customWidth="1"/>
    <col min="5893" max="5893" width="6.875" style="329" customWidth="1"/>
    <col min="5894" max="5894" width="5.625" style="329" customWidth="1"/>
    <col min="5895" max="5896" width="6.125" style="329" customWidth="1"/>
    <col min="5897" max="5897" width="7.375" style="329" customWidth="1"/>
    <col min="5898" max="5899" width="7.625" style="329" customWidth="1"/>
    <col min="5900" max="5900" width="7.125" style="329" customWidth="1"/>
    <col min="5901" max="5901" width="5.625" style="329" customWidth="1"/>
    <col min="5902" max="6144" width="9" style="329"/>
    <col min="6145" max="6145" width="7.375" style="329" customWidth="1"/>
    <col min="6146" max="6146" width="5.875" style="329" customWidth="1"/>
    <col min="6147" max="6148" width="6.125" style="329" customWidth="1"/>
    <col min="6149" max="6149" width="6.875" style="329" customWidth="1"/>
    <col min="6150" max="6150" width="5.625" style="329" customWidth="1"/>
    <col min="6151" max="6152" width="6.125" style="329" customWidth="1"/>
    <col min="6153" max="6153" width="7.375" style="329" customWidth="1"/>
    <col min="6154" max="6155" width="7.625" style="329" customWidth="1"/>
    <col min="6156" max="6156" width="7.125" style="329" customWidth="1"/>
    <col min="6157" max="6157" width="5.625" style="329" customWidth="1"/>
    <col min="6158" max="6400" width="9" style="329"/>
    <col min="6401" max="6401" width="7.375" style="329" customWidth="1"/>
    <col min="6402" max="6402" width="5.875" style="329" customWidth="1"/>
    <col min="6403" max="6404" width="6.125" style="329" customWidth="1"/>
    <col min="6405" max="6405" width="6.875" style="329" customWidth="1"/>
    <col min="6406" max="6406" width="5.625" style="329" customWidth="1"/>
    <col min="6407" max="6408" width="6.125" style="329" customWidth="1"/>
    <col min="6409" max="6409" width="7.375" style="329" customWidth="1"/>
    <col min="6410" max="6411" width="7.625" style="329" customWidth="1"/>
    <col min="6412" max="6412" width="7.125" style="329" customWidth="1"/>
    <col min="6413" max="6413" width="5.625" style="329" customWidth="1"/>
    <col min="6414" max="6656" width="9" style="329"/>
    <col min="6657" max="6657" width="7.375" style="329" customWidth="1"/>
    <col min="6658" max="6658" width="5.875" style="329" customWidth="1"/>
    <col min="6659" max="6660" width="6.125" style="329" customWidth="1"/>
    <col min="6661" max="6661" width="6.875" style="329" customWidth="1"/>
    <col min="6662" max="6662" width="5.625" style="329" customWidth="1"/>
    <col min="6663" max="6664" width="6.125" style="329" customWidth="1"/>
    <col min="6665" max="6665" width="7.375" style="329" customWidth="1"/>
    <col min="6666" max="6667" width="7.625" style="329" customWidth="1"/>
    <col min="6668" max="6668" width="7.125" style="329" customWidth="1"/>
    <col min="6669" max="6669" width="5.625" style="329" customWidth="1"/>
    <col min="6670" max="6912" width="9" style="329"/>
    <col min="6913" max="6913" width="7.375" style="329" customWidth="1"/>
    <col min="6914" max="6914" width="5.875" style="329" customWidth="1"/>
    <col min="6915" max="6916" width="6.125" style="329" customWidth="1"/>
    <col min="6917" max="6917" width="6.875" style="329" customWidth="1"/>
    <col min="6918" max="6918" width="5.625" style="329" customWidth="1"/>
    <col min="6919" max="6920" width="6.125" style="329" customWidth="1"/>
    <col min="6921" max="6921" width="7.375" style="329" customWidth="1"/>
    <col min="6922" max="6923" width="7.625" style="329" customWidth="1"/>
    <col min="6924" max="6924" width="7.125" style="329" customWidth="1"/>
    <col min="6925" max="6925" width="5.625" style="329" customWidth="1"/>
    <col min="6926" max="7168" width="9" style="329"/>
    <col min="7169" max="7169" width="7.375" style="329" customWidth="1"/>
    <col min="7170" max="7170" width="5.875" style="329" customWidth="1"/>
    <col min="7171" max="7172" width="6.125" style="329" customWidth="1"/>
    <col min="7173" max="7173" width="6.875" style="329" customWidth="1"/>
    <col min="7174" max="7174" width="5.625" style="329" customWidth="1"/>
    <col min="7175" max="7176" width="6.125" style="329" customWidth="1"/>
    <col min="7177" max="7177" width="7.375" style="329" customWidth="1"/>
    <col min="7178" max="7179" width="7.625" style="329" customWidth="1"/>
    <col min="7180" max="7180" width="7.125" style="329" customWidth="1"/>
    <col min="7181" max="7181" width="5.625" style="329" customWidth="1"/>
    <col min="7182" max="7424" width="9" style="329"/>
    <col min="7425" max="7425" width="7.375" style="329" customWidth="1"/>
    <col min="7426" max="7426" width="5.875" style="329" customWidth="1"/>
    <col min="7427" max="7428" width="6.125" style="329" customWidth="1"/>
    <col min="7429" max="7429" width="6.875" style="329" customWidth="1"/>
    <col min="7430" max="7430" width="5.625" style="329" customWidth="1"/>
    <col min="7431" max="7432" width="6.125" style="329" customWidth="1"/>
    <col min="7433" max="7433" width="7.375" style="329" customWidth="1"/>
    <col min="7434" max="7435" width="7.625" style="329" customWidth="1"/>
    <col min="7436" max="7436" width="7.125" style="329" customWidth="1"/>
    <col min="7437" max="7437" width="5.625" style="329" customWidth="1"/>
    <col min="7438" max="7680" width="9" style="329"/>
    <col min="7681" max="7681" width="7.375" style="329" customWidth="1"/>
    <col min="7682" max="7682" width="5.875" style="329" customWidth="1"/>
    <col min="7683" max="7684" width="6.125" style="329" customWidth="1"/>
    <col min="7685" max="7685" width="6.875" style="329" customWidth="1"/>
    <col min="7686" max="7686" width="5.625" style="329" customWidth="1"/>
    <col min="7687" max="7688" width="6.125" style="329" customWidth="1"/>
    <col min="7689" max="7689" width="7.375" style="329" customWidth="1"/>
    <col min="7690" max="7691" width="7.625" style="329" customWidth="1"/>
    <col min="7692" max="7692" width="7.125" style="329" customWidth="1"/>
    <col min="7693" max="7693" width="5.625" style="329" customWidth="1"/>
    <col min="7694" max="7936" width="9" style="329"/>
    <col min="7937" max="7937" width="7.375" style="329" customWidth="1"/>
    <col min="7938" max="7938" width="5.875" style="329" customWidth="1"/>
    <col min="7939" max="7940" width="6.125" style="329" customWidth="1"/>
    <col min="7941" max="7941" width="6.875" style="329" customWidth="1"/>
    <col min="7942" max="7942" width="5.625" style="329" customWidth="1"/>
    <col min="7943" max="7944" width="6.125" style="329" customWidth="1"/>
    <col min="7945" max="7945" width="7.375" style="329" customWidth="1"/>
    <col min="7946" max="7947" width="7.625" style="329" customWidth="1"/>
    <col min="7948" max="7948" width="7.125" style="329" customWidth="1"/>
    <col min="7949" max="7949" width="5.625" style="329" customWidth="1"/>
    <col min="7950" max="8192" width="9" style="329"/>
    <col min="8193" max="8193" width="7.375" style="329" customWidth="1"/>
    <col min="8194" max="8194" width="5.875" style="329" customWidth="1"/>
    <col min="8195" max="8196" width="6.125" style="329" customWidth="1"/>
    <col min="8197" max="8197" width="6.875" style="329" customWidth="1"/>
    <col min="8198" max="8198" width="5.625" style="329" customWidth="1"/>
    <col min="8199" max="8200" width="6.125" style="329" customWidth="1"/>
    <col min="8201" max="8201" width="7.375" style="329" customWidth="1"/>
    <col min="8202" max="8203" width="7.625" style="329" customWidth="1"/>
    <col min="8204" max="8204" width="7.125" style="329" customWidth="1"/>
    <col min="8205" max="8205" width="5.625" style="329" customWidth="1"/>
    <col min="8206" max="8448" width="9" style="329"/>
    <col min="8449" max="8449" width="7.375" style="329" customWidth="1"/>
    <col min="8450" max="8450" width="5.875" style="329" customWidth="1"/>
    <col min="8451" max="8452" width="6.125" style="329" customWidth="1"/>
    <col min="8453" max="8453" width="6.875" style="329" customWidth="1"/>
    <col min="8454" max="8454" width="5.625" style="329" customWidth="1"/>
    <col min="8455" max="8456" width="6.125" style="329" customWidth="1"/>
    <col min="8457" max="8457" width="7.375" style="329" customWidth="1"/>
    <col min="8458" max="8459" width="7.625" style="329" customWidth="1"/>
    <col min="8460" max="8460" width="7.125" style="329" customWidth="1"/>
    <col min="8461" max="8461" width="5.625" style="329" customWidth="1"/>
    <col min="8462" max="8704" width="9" style="329"/>
    <col min="8705" max="8705" width="7.375" style="329" customWidth="1"/>
    <col min="8706" max="8706" width="5.875" style="329" customWidth="1"/>
    <col min="8707" max="8708" width="6.125" style="329" customWidth="1"/>
    <col min="8709" max="8709" width="6.875" style="329" customWidth="1"/>
    <col min="8710" max="8710" width="5.625" style="329" customWidth="1"/>
    <col min="8711" max="8712" width="6.125" style="329" customWidth="1"/>
    <col min="8713" max="8713" width="7.375" style="329" customWidth="1"/>
    <col min="8714" max="8715" width="7.625" style="329" customWidth="1"/>
    <col min="8716" max="8716" width="7.125" style="329" customWidth="1"/>
    <col min="8717" max="8717" width="5.625" style="329" customWidth="1"/>
    <col min="8718" max="8960" width="9" style="329"/>
    <col min="8961" max="8961" width="7.375" style="329" customWidth="1"/>
    <col min="8962" max="8962" width="5.875" style="329" customWidth="1"/>
    <col min="8963" max="8964" width="6.125" style="329" customWidth="1"/>
    <col min="8965" max="8965" width="6.875" style="329" customWidth="1"/>
    <col min="8966" max="8966" width="5.625" style="329" customWidth="1"/>
    <col min="8967" max="8968" width="6.125" style="329" customWidth="1"/>
    <col min="8969" max="8969" width="7.375" style="329" customWidth="1"/>
    <col min="8970" max="8971" width="7.625" style="329" customWidth="1"/>
    <col min="8972" max="8972" width="7.125" style="329" customWidth="1"/>
    <col min="8973" max="8973" width="5.625" style="329" customWidth="1"/>
    <col min="8974" max="9216" width="9" style="329"/>
    <col min="9217" max="9217" width="7.375" style="329" customWidth="1"/>
    <col min="9218" max="9218" width="5.875" style="329" customWidth="1"/>
    <col min="9219" max="9220" width="6.125" style="329" customWidth="1"/>
    <col min="9221" max="9221" width="6.875" style="329" customWidth="1"/>
    <col min="9222" max="9222" width="5.625" style="329" customWidth="1"/>
    <col min="9223" max="9224" width="6.125" style="329" customWidth="1"/>
    <col min="9225" max="9225" width="7.375" style="329" customWidth="1"/>
    <col min="9226" max="9227" width="7.625" style="329" customWidth="1"/>
    <col min="9228" max="9228" width="7.125" style="329" customWidth="1"/>
    <col min="9229" max="9229" width="5.625" style="329" customWidth="1"/>
    <col min="9230" max="9472" width="9" style="329"/>
    <col min="9473" max="9473" width="7.375" style="329" customWidth="1"/>
    <col min="9474" max="9474" width="5.875" style="329" customWidth="1"/>
    <col min="9475" max="9476" width="6.125" style="329" customWidth="1"/>
    <col min="9477" max="9477" width="6.875" style="329" customWidth="1"/>
    <col min="9478" max="9478" width="5.625" style="329" customWidth="1"/>
    <col min="9479" max="9480" width="6.125" style="329" customWidth="1"/>
    <col min="9481" max="9481" width="7.375" style="329" customWidth="1"/>
    <col min="9482" max="9483" width="7.625" style="329" customWidth="1"/>
    <col min="9484" max="9484" width="7.125" style="329" customWidth="1"/>
    <col min="9485" max="9485" width="5.625" style="329" customWidth="1"/>
    <col min="9486" max="9728" width="9" style="329"/>
    <col min="9729" max="9729" width="7.375" style="329" customWidth="1"/>
    <col min="9730" max="9730" width="5.875" style="329" customWidth="1"/>
    <col min="9731" max="9732" width="6.125" style="329" customWidth="1"/>
    <col min="9733" max="9733" width="6.875" style="329" customWidth="1"/>
    <col min="9734" max="9734" width="5.625" style="329" customWidth="1"/>
    <col min="9735" max="9736" width="6.125" style="329" customWidth="1"/>
    <col min="9737" max="9737" width="7.375" style="329" customWidth="1"/>
    <col min="9738" max="9739" width="7.625" style="329" customWidth="1"/>
    <col min="9740" max="9740" width="7.125" style="329" customWidth="1"/>
    <col min="9741" max="9741" width="5.625" style="329" customWidth="1"/>
    <col min="9742" max="9984" width="9" style="329"/>
    <col min="9985" max="9985" width="7.375" style="329" customWidth="1"/>
    <col min="9986" max="9986" width="5.875" style="329" customWidth="1"/>
    <col min="9987" max="9988" width="6.125" style="329" customWidth="1"/>
    <col min="9989" max="9989" width="6.875" style="329" customWidth="1"/>
    <col min="9990" max="9990" width="5.625" style="329" customWidth="1"/>
    <col min="9991" max="9992" width="6.125" style="329" customWidth="1"/>
    <col min="9993" max="9993" width="7.375" style="329" customWidth="1"/>
    <col min="9994" max="9995" width="7.625" style="329" customWidth="1"/>
    <col min="9996" max="9996" width="7.125" style="329" customWidth="1"/>
    <col min="9997" max="9997" width="5.625" style="329" customWidth="1"/>
    <col min="9998" max="10240" width="9" style="329"/>
    <col min="10241" max="10241" width="7.375" style="329" customWidth="1"/>
    <col min="10242" max="10242" width="5.875" style="329" customWidth="1"/>
    <col min="10243" max="10244" width="6.125" style="329" customWidth="1"/>
    <col min="10245" max="10245" width="6.875" style="329" customWidth="1"/>
    <col min="10246" max="10246" width="5.625" style="329" customWidth="1"/>
    <col min="10247" max="10248" width="6.125" style="329" customWidth="1"/>
    <col min="10249" max="10249" width="7.375" style="329" customWidth="1"/>
    <col min="10250" max="10251" width="7.625" style="329" customWidth="1"/>
    <col min="10252" max="10252" width="7.125" style="329" customWidth="1"/>
    <col min="10253" max="10253" width="5.625" style="329" customWidth="1"/>
    <col min="10254" max="10496" width="9" style="329"/>
    <col min="10497" max="10497" width="7.375" style="329" customWidth="1"/>
    <col min="10498" max="10498" width="5.875" style="329" customWidth="1"/>
    <col min="10499" max="10500" width="6.125" style="329" customWidth="1"/>
    <col min="10501" max="10501" width="6.875" style="329" customWidth="1"/>
    <col min="10502" max="10502" width="5.625" style="329" customWidth="1"/>
    <col min="10503" max="10504" width="6.125" style="329" customWidth="1"/>
    <col min="10505" max="10505" width="7.375" style="329" customWidth="1"/>
    <col min="10506" max="10507" width="7.625" style="329" customWidth="1"/>
    <col min="10508" max="10508" width="7.125" style="329" customWidth="1"/>
    <col min="10509" max="10509" width="5.625" style="329" customWidth="1"/>
    <col min="10510" max="10752" width="9" style="329"/>
    <col min="10753" max="10753" width="7.375" style="329" customWidth="1"/>
    <col min="10754" max="10754" width="5.875" style="329" customWidth="1"/>
    <col min="10755" max="10756" width="6.125" style="329" customWidth="1"/>
    <col min="10757" max="10757" width="6.875" style="329" customWidth="1"/>
    <col min="10758" max="10758" width="5.625" style="329" customWidth="1"/>
    <col min="10759" max="10760" width="6.125" style="329" customWidth="1"/>
    <col min="10761" max="10761" width="7.375" style="329" customWidth="1"/>
    <col min="10762" max="10763" width="7.625" style="329" customWidth="1"/>
    <col min="10764" max="10764" width="7.125" style="329" customWidth="1"/>
    <col min="10765" max="10765" width="5.625" style="329" customWidth="1"/>
    <col min="10766" max="11008" width="9" style="329"/>
    <col min="11009" max="11009" width="7.375" style="329" customWidth="1"/>
    <col min="11010" max="11010" width="5.875" style="329" customWidth="1"/>
    <col min="11011" max="11012" width="6.125" style="329" customWidth="1"/>
    <col min="11013" max="11013" width="6.875" style="329" customWidth="1"/>
    <col min="11014" max="11014" width="5.625" style="329" customWidth="1"/>
    <col min="11015" max="11016" width="6.125" style="329" customWidth="1"/>
    <col min="11017" max="11017" width="7.375" style="329" customWidth="1"/>
    <col min="11018" max="11019" width="7.625" style="329" customWidth="1"/>
    <col min="11020" max="11020" width="7.125" style="329" customWidth="1"/>
    <col min="11021" max="11021" width="5.625" style="329" customWidth="1"/>
    <col min="11022" max="11264" width="9" style="329"/>
    <col min="11265" max="11265" width="7.375" style="329" customWidth="1"/>
    <col min="11266" max="11266" width="5.875" style="329" customWidth="1"/>
    <col min="11267" max="11268" width="6.125" style="329" customWidth="1"/>
    <col min="11269" max="11269" width="6.875" style="329" customWidth="1"/>
    <col min="11270" max="11270" width="5.625" style="329" customWidth="1"/>
    <col min="11271" max="11272" width="6.125" style="329" customWidth="1"/>
    <col min="11273" max="11273" width="7.375" style="329" customWidth="1"/>
    <col min="11274" max="11275" width="7.625" style="329" customWidth="1"/>
    <col min="11276" max="11276" width="7.125" style="329" customWidth="1"/>
    <col min="11277" max="11277" width="5.625" style="329" customWidth="1"/>
    <col min="11278" max="11520" width="9" style="329"/>
    <col min="11521" max="11521" width="7.375" style="329" customWidth="1"/>
    <col min="11522" max="11522" width="5.875" style="329" customWidth="1"/>
    <col min="11523" max="11524" width="6.125" style="329" customWidth="1"/>
    <col min="11525" max="11525" width="6.875" style="329" customWidth="1"/>
    <col min="11526" max="11526" width="5.625" style="329" customWidth="1"/>
    <col min="11527" max="11528" width="6.125" style="329" customWidth="1"/>
    <col min="11529" max="11529" width="7.375" style="329" customWidth="1"/>
    <col min="11530" max="11531" width="7.625" style="329" customWidth="1"/>
    <col min="11532" max="11532" width="7.125" style="329" customWidth="1"/>
    <col min="11533" max="11533" width="5.625" style="329" customWidth="1"/>
    <col min="11534" max="11776" width="9" style="329"/>
    <col min="11777" max="11777" width="7.375" style="329" customWidth="1"/>
    <col min="11778" max="11778" width="5.875" style="329" customWidth="1"/>
    <col min="11779" max="11780" width="6.125" style="329" customWidth="1"/>
    <col min="11781" max="11781" width="6.875" style="329" customWidth="1"/>
    <col min="11782" max="11782" width="5.625" style="329" customWidth="1"/>
    <col min="11783" max="11784" width="6.125" style="329" customWidth="1"/>
    <col min="11785" max="11785" width="7.375" style="329" customWidth="1"/>
    <col min="11786" max="11787" width="7.625" style="329" customWidth="1"/>
    <col min="11788" max="11788" width="7.125" style="329" customWidth="1"/>
    <col min="11789" max="11789" width="5.625" style="329" customWidth="1"/>
    <col min="11790" max="12032" width="9" style="329"/>
    <col min="12033" max="12033" width="7.375" style="329" customWidth="1"/>
    <col min="12034" max="12034" width="5.875" style="329" customWidth="1"/>
    <col min="12035" max="12036" width="6.125" style="329" customWidth="1"/>
    <col min="12037" max="12037" width="6.875" style="329" customWidth="1"/>
    <col min="12038" max="12038" width="5.625" style="329" customWidth="1"/>
    <col min="12039" max="12040" width="6.125" style="329" customWidth="1"/>
    <col min="12041" max="12041" width="7.375" style="329" customWidth="1"/>
    <col min="12042" max="12043" width="7.625" style="329" customWidth="1"/>
    <col min="12044" max="12044" width="7.125" style="329" customWidth="1"/>
    <col min="12045" max="12045" width="5.625" style="329" customWidth="1"/>
    <col min="12046" max="12288" width="9" style="329"/>
    <col min="12289" max="12289" width="7.375" style="329" customWidth="1"/>
    <col min="12290" max="12290" width="5.875" style="329" customWidth="1"/>
    <col min="12291" max="12292" width="6.125" style="329" customWidth="1"/>
    <col min="12293" max="12293" width="6.875" style="329" customWidth="1"/>
    <col min="12294" max="12294" width="5.625" style="329" customWidth="1"/>
    <col min="12295" max="12296" width="6.125" style="329" customWidth="1"/>
    <col min="12297" max="12297" width="7.375" style="329" customWidth="1"/>
    <col min="12298" max="12299" width="7.625" style="329" customWidth="1"/>
    <col min="12300" max="12300" width="7.125" style="329" customWidth="1"/>
    <col min="12301" max="12301" width="5.625" style="329" customWidth="1"/>
    <col min="12302" max="12544" width="9" style="329"/>
    <col min="12545" max="12545" width="7.375" style="329" customWidth="1"/>
    <col min="12546" max="12546" width="5.875" style="329" customWidth="1"/>
    <col min="12547" max="12548" width="6.125" style="329" customWidth="1"/>
    <col min="12549" max="12549" width="6.875" style="329" customWidth="1"/>
    <col min="12550" max="12550" width="5.625" style="329" customWidth="1"/>
    <col min="12551" max="12552" width="6.125" style="329" customWidth="1"/>
    <col min="12553" max="12553" width="7.375" style="329" customWidth="1"/>
    <col min="12554" max="12555" width="7.625" style="329" customWidth="1"/>
    <col min="12556" max="12556" width="7.125" style="329" customWidth="1"/>
    <col min="12557" max="12557" width="5.625" style="329" customWidth="1"/>
    <col min="12558" max="12800" width="9" style="329"/>
    <col min="12801" max="12801" width="7.375" style="329" customWidth="1"/>
    <col min="12802" max="12802" width="5.875" style="329" customWidth="1"/>
    <col min="12803" max="12804" width="6.125" style="329" customWidth="1"/>
    <col min="12805" max="12805" width="6.875" style="329" customWidth="1"/>
    <col min="12806" max="12806" width="5.625" style="329" customWidth="1"/>
    <col min="12807" max="12808" width="6.125" style="329" customWidth="1"/>
    <col min="12809" max="12809" width="7.375" style="329" customWidth="1"/>
    <col min="12810" max="12811" width="7.625" style="329" customWidth="1"/>
    <col min="12812" max="12812" width="7.125" style="329" customWidth="1"/>
    <col min="12813" max="12813" width="5.625" style="329" customWidth="1"/>
    <col min="12814" max="13056" width="9" style="329"/>
    <col min="13057" max="13057" width="7.375" style="329" customWidth="1"/>
    <col min="13058" max="13058" width="5.875" style="329" customWidth="1"/>
    <col min="13059" max="13060" width="6.125" style="329" customWidth="1"/>
    <col min="13061" max="13061" width="6.875" style="329" customWidth="1"/>
    <col min="13062" max="13062" width="5.625" style="329" customWidth="1"/>
    <col min="13063" max="13064" width="6.125" style="329" customWidth="1"/>
    <col min="13065" max="13065" width="7.375" style="329" customWidth="1"/>
    <col min="13066" max="13067" width="7.625" style="329" customWidth="1"/>
    <col min="13068" max="13068" width="7.125" style="329" customWidth="1"/>
    <col min="13069" max="13069" width="5.625" style="329" customWidth="1"/>
    <col min="13070" max="13312" width="9" style="329"/>
    <col min="13313" max="13313" width="7.375" style="329" customWidth="1"/>
    <col min="13314" max="13314" width="5.875" style="329" customWidth="1"/>
    <col min="13315" max="13316" width="6.125" style="329" customWidth="1"/>
    <col min="13317" max="13317" width="6.875" style="329" customWidth="1"/>
    <col min="13318" max="13318" width="5.625" style="329" customWidth="1"/>
    <col min="13319" max="13320" width="6.125" style="329" customWidth="1"/>
    <col min="13321" max="13321" width="7.375" style="329" customWidth="1"/>
    <col min="13322" max="13323" width="7.625" style="329" customWidth="1"/>
    <col min="13324" max="13324" width="7.125" style="329" customWidth="1"/>
    <col min="13325" max="13325" width="5.625" style="329" customWidth="1"/>
    <col min="13326" max="13568" width="9" style="329"/>
    <col min="13569" max="13569" width="7.375" style="329" customWidth="1"/>
    <col min="13570" max="13570" width="5.875" style="329" customWidth="1"/>
    <col min="13571" max="13572" width="6.125" style="329" customWidth="1"/>
    <col min="13573" max="13573" width="6.875" style="329" customWidth="1"/>
    <col min="13574" max="13574" width="5.625" style="329" customWidth="1"/>
    <col min="13575" max="13576" width="6.125" style="329" customWidth="1"/>
    <col min="13577" max="13577" width="7.375" style="329" customWidth="1"/>
    <col min="13578" max="13579" width="7.625" style="329" customWidth="1"/>
    <col min="13580" max="13580" width="7.125" style="329" customWidth="1"/>
    <col min="13581" max="13581" width="5.625" style="329" customWidth="1"/>
    <col min="13582" max="13824" width="9" style="329"/>
    <col min="13825" max="13825" width="7.375" style="329" customWidth="1"/>
    <col min="13826" max="13826" width="5.875" style="329" customWidth="1"/>
    <col min="13827" max="13828" width="6.125" style="329" customWidth="1"/>
    <col min="13829" max="13829" width="6.875" style="329" customWidth="1"/>
    <col min="13830" max="13830" width="5.625" style="329" customWidth="1"/>
    <col min="13831" max="13832" width="6.125" style="329" customWidth="1"/>
    <col min="13833" max="13833" width="7.375" style="329" customWidth="1"/>
    <col min="13834" max="13835" width="7.625" style="329" customWidth="1"/>
    <col min="13836" max="13836" width="7.125" style="329" customWidth="1"/>
    <col min="13837" max="13837" width="5.625" style="329" customWidth="1"/>
    <col min="13838" max="14080" width="9" style="329"/>
    <col min="14081" max="14081" width="7.375" style="329" customWidth="1"/>
    <col min="14082" max="14082" width="5.875" style="329" customWidth="1"/>
    <col min="14083" max="14084" width="6.125" style="329" customWidth="1"/>
    <col min="14085" max="14085" width="6.875" style="329" customWidth="1"/>
    <col min="14086" max="14086" width="5.625" style="329" customWidth="1"/>
    <col min="14087" max="14088" width="6.125" style="329" customWidth="1"/>
    <col min="14089" max="14089" width="7.375" style="329" customWidth="1"/>
    <col min="14090" max="14091" width="7.625" style="329" customWidth="1"/>
    <col min="14092" max="14092" width="7.125" style="329" customWidth="1"/>
    <col min="14093" max="14093" width="5.625" style="329" customWidth="1"/>
    <col min="14094" max="14336" width="9" style="329"/>
    <col min="14337" max="14337" width="7.375" style="329" customWidth="1"/>
    <col min="14338" max="14338" width="5.875" style="329" customWidth="1"/>
    <col min="14339" max="14340" width="6.125" style="329" customWidth="1"/>
    <col min="14341" max="14341" width="6.875" style="329" customWidth="1"/>
    <col min="14342" max="14342" width="5.625" style="329" customWidth="1"/>
    <col min="14343" max="14344" width="6.125" style="329" customWidth="1"/>
    <col min="14345" max="14345" width="7.375" style="329" customWidth="1"/>
    <col min="14346" max="14347" width="7.625" style="329" customWidth="1"/>
    <col min="14348" max="14348" width="7.125" style="329" customWidth="1"/>
    <col min="14349" max="14349" width="5.625" style="329" customWidth="1"/>
    <col min="14350" max="14592" width="9" style="329"/>
    <col min="14593" max="14593" width="7.375" style="329" customWidth="1"/>
    <col min="14594" max="14594" width="5.875" style="329" customWidth="1"/>
    <col min="14595" max="14596" width="6.125" style="329" customWidth="1"/>
    <col min="14597" max="14597" width="6.875" style="329" customWidth="1"/>
    <col min="14598" max="14598" width="5.625" style="329" customWidth="1"/>
    <col min="14599" max="14600" width="6.125" style="329" customWidth="1"/>
    <col min="14601" max="14601" width="7.375" style="329" customWidth="1"/>
    <col min="14602" max="14603" width="7.625" style="329" customWidth="1"/>
    <col min="14604" max="14604" width="7.125" style="329" customWidth="1"/>
    <col min="14605" max="14605" width="5.625" style="329" customWidth="1"/>
    <col min="14606" max="14848" width="9" style="329"/>
    <col min="14849" max="14849" width="7.375" style="329" customWidth="1"/>
    <col min="14850" max="14850" width="5.875" style="329" customWidth="1"/>
    <col min="14851" max="14852" width="6.125" style="329" customWidth="1"/>
    <col min="14853" max="14853" width="6.875" style="329" customWidth="1"/>
    <col min="14854" max="14854" width="5.625" style="329" customWidth="1"/>
    <col min="14855" max="14856" width="6.125" style="329" customWidth="1"/>
    <col min="14857" max="14857" width="7.375" style="329" customWidth="1"/>
    <col min="14858" max="14859" width="7.625" style="329" customWidth="1"/>
    <col min="14860" max="14860" width="7.125" style="329" customWidth="1"/>
    <col min="14861" max="14861" width="5.625" style="329" customWidth="1"/>
    <col min="14862" max="15104" width="9" style="329"/>
    <col min="15105" max="15105" width="7.375" style="329" customWidth="1"/>
    <col min="15106" max="15106" width="5.875" style="329" customWidth="1"/>
    <col min="15107" max="15108" width="6.125" style="329" customWidth="1"/>
    <col min="15109" max="15109" width="6.875" style="329" customWidth="1"/>
    <col min="15110" max="15110" width="5.625" style="329" customWidth="1"/>
    <col min="15111" max="15112" width="6.125" style="329" customWidth="1"/>
    <col min="15113" max="15113" width="7.375" style="329" customWidth="1"/>
    <col min="15114" max="15115" width="7.625" style="329" customWidth="1"/>
    <col min="15116" max="15116" width="7.125" style="329" customWidth="1"/>
    <col min="15117" max="15117" width="5.625" style="329" customWidth="1"/>
    <col min="15118" max="15360" width="9" style="329"/>
    <col min="15361" max="15361" width="7.375" style="329" customWidth="1"/>
    <col min="15362" max="15362" width="5.875" style="329" customWidth="1"/>
    <col min="15363" max="15364" width="6.125" style="329" customWidth="1"/>
    <col min="15365" max="15365" width="6.875" style="329" customWidth="1"/>
    <col min="15366" max="15366" width="5.625" style="329" customWidth="1"/>
    <col min="15367" max="15368" width="6.125" style="329" customWidth="1"/>
    <col min="15369" max="15369" width="7.375" style="329" customWidth="1"/>
    <col min="15370" max="15371" width="7.625" style="329" customWidth="1"/>
    <col min="15372" max="15372" width="7.125" style="329" customWidth="1"/>
    <col min="15373" max="15373" width="5.625" style="329" customWidth="1"/>
    <col min="15374" max="15616" width="9" style="329"/>
    <col min="15617" max="15617" width="7.375" style="329" customWidth="1"/>
    <col min="15618" max="15618" width="5.875" style="329" customWidth="1"/>
    <col min="15619" max="15620" width="6.125" style="329" customWidth="1"/>
    <col min="15621" max="15621" width="6.875" style="329" customWidth="1"/>
    <col min="15622" max="15622" width="5.625" style="329" customWidth="1"/>
    <col min="15623" max="15624" width="6.125" style="329" customWidth="1"/>
    <col min="15625" max="15625" width="7.375" style="329" customWidth="1"/>
    <col min="15626" max="15627" width="7.625" style="329" customWidth="1"/>
    <col min="15628" max="15628" width="7.125" style="329" customWidth="1"/>
    <col min="15629" max="15629" width="5.625" style="329" customWidth="1"/>
    <col min="15630" max="15872" width="9" style="329"/>
    <col min="15873" max="15873" width="7.375" style="329" customWidth="1"/>
    <col min="15874" max="15874" width="5.875" style="329" customWidth="1"/>
    <col min="15875" max="15876" width="6.125" style="329" customWidth="1"/>
    <col min="15877" max="15877" width="6.875" style="329" customWidth="1"/>
    <col min="15878" max="15878" width="5.625" style="329" customWidth="1"/>
    <col min="15879" max="15880" width="6.125" style="329" customWidth="1"/>
    <col min="15881" max="15881" width="7.375" style="329" customWidth="1"/>
    <col min="15882" max="15883" width="7.625" style="329" customWidth="1"/>
    <col min="15884" max="15884" width="7.125" style="329" customWidth="1"/>
    <col min="15885" max="15885" width="5.625" style="329" customWidth="1"/>
    <col min="15886" max="16128" width="9" style="329"/>
    <col min="16129" max="16129" width="7.375" style="329" customWidth="1"/>
    <col min="16130" max="16130" width="5.875" style="329" customWidth="1"/>
    <col min="16131" max="16132" width="6.125" style="329" customWidth="1"/>
    <col min="16133" max="16133" width="6.875" style="329" customWidth="1"/>
    <col min="16134" max="16134" width="5.625" style="329" customWidth="1"/>
    <col min="16135" max="16136" width="6.125" style="329" customWidth="1"/>
    <col min="16137" max="16137" width="7.375" style="329" customWidth="1"/>
    <col min="16138" max="16139" width="7.625" style="329" customWidth="1"/>
    <col min="16140" max="16140" width="7.125" style="329" customWidth="1"/>
    <col min="16141" max="16141" width="5.625" style="329" customWidth="1"/>
    <col min="16142" max="16384" width="9" style="329"/>
  </cols>
  <sheetData>
    <row r="1" spans="1:13" ht="5.0999999999999996" customHeight="1">
      <c r="A1" s="327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3" ht="50.1" customHeigh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</row>
    <row r="3" spans="1:13" s="330" customFormat="1" ht="21" customHeight="1">
      <c r="A3" s="1153" t="s">
        <v>651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</row>
    <row r="4" spans="1:13" s="330" customFormat="1" ht="20.100000000000001" customHeight="1">
      <c r="A4" s="1154" t="s">
        <v>652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</row>
    <row r="5" spans="1:13" s="334" customFormat="1" ht="20.100000000000001" customHeight="1">
      <c r="A5" s="331" t="s">
        <v>594</v>
      </c>
      <c r="B5" s="332"/>
      <c r="C5" s="333"/>
      <c r="D5" s="333"/>
      <c r="E5" s="333"/>
      <c r="F5" s="333"/>
      <c r="G5" s="333"/>
      <c r="H5" s="333"/>
      <c r="I5" s="333"/>
      <c r="J5" s="333"/>
      <c r="L5" s="122"/>
      <c r="M5" s="78" t="s">
        <v>507</v>
      </c>
    </row>
    <row r="6" spans="1:13" s="335" customFormat="1" ht="21" customHeight="1">
      <c r="A6" s="865" t="s">
        <v>653</v>
      </c>
      <c r="B6" s="923" t="s">
        <v>654</v>
      </c>
      <c r="C6" s="769"/>
      <c r="D6" s="923" t="s">
        <v>655</v>
      </c>
      <c r="E6" s="770"/>
      <c r="F6" s="770"/>
      <c r="G6" s="769"/>
      <c r="H6" s="964" t="s">
        <v>656</v>
      </c>
      <c r="I6" s="964"/>
      <c r="J6" s="964"/>
      <c r="K6" s="964"/>
      <c r="L6" s="964"/>
      <c r="M6" s="868"/>
    </row>
    <row r="7" spans="1:13" s="335" customFormat="1" ht="37.5" customHeight="1">
      <c r="A7" s="867"/>
      <c r="B7" s="989"/>
      <c r="C7" s="991"/>
      <c r="D7" s="137" t="s">
        <v>657</v>
      </c>
      <c r="E7" s="965" t="s">
        <v>658</v>
      </c>
      <c r="F7" s="963"/>
      <c r="G7" s="543" t="s">
        <v>659</v>
      </c>
      <c r="H7" s="965" t="s">
        <v>660</v>
      </c>
      <c r="I7" s="862"/>
      <c r="J7" s="137" t="s">
        <v>661</v>
      </c>
      <c r="K7" s="137" t="s">
        <v>662</v>
      </c>
      <c r="L7" s="137" t="s">
        <v>663</v>
      </c>
      <c r="M7" s="137" t="s">
        <v>664</v>
      </c>
    </row>
    <row r="8" spans="1:13" ht="37.700000000000003" customHeight="1">
      <c r="A8" s="544">
        <v>2019</v>
      </c>
      <c r="B8" s="1147">
        <v>8</v>
      </c>
      <c r="C8" s="1148"/>
      <c r="D8" s="399">
        <v>5</v>
      </c>
      <c r="E8" s="1149" t="s">
        <v>23</v>
      </c>
      <c r="F8" s="1148"/>
      <c r="G8" s="399" t="s">
        <v>23</v>
      </c>
      <c r="H8" s="1149">
        <v>1</v>
      </c>
      <c r="I8" s="1148"/>
      <c r="J8" s="399">
        <v>2</v>
      </c>
      <c r="K8" s="399">
        <v>8</v>
      </c>
      <c r="L8" s="399">
        <v>2</v>
      </c>
      <c r="M8" s="404">
        <v>1</v>
      </c>
    </row>
    <row r="9" spans="1:13" ht="37.700000000000003" customHeight="1">
      <c r="A9" s="544">
        <v>2020</v>
      </c>
      <c r="B9" s="1147">
        <v>14</v>
      </c>
      <c r="C9" s="1148"/>
      <c r="D9" s="399">
        <v>11</v>
      </c>
      <c r="E9" s="1149">
        <v>17</v>
      </c>
      <c r="F9" s="1148"/>
      <c r="G9" s="399">
        <v>6</v>
      </c>
      <c r="H9" s="1149">
        <v>4</v>
      </c>
      <c r="I9" s="1148"/>
      <c r="J9" s="399">
        <v>1</v>
      </c>
      <c r="K9" s="399">
        <v>3</v>
      </c>
      <c r="L9" s="399">
        <v>1</v>
      </c>
      <c r="M9" s="404">
        <v>3</v>
      </c>
    </row>
    <row r="10" spans="1:13" ht="37.700000000000003" customHeight="1">
      <c r="A10" s="544">
        <v>2021</v>
      </c>
      <c r="B10" s="1147">
        <v>15</v>
      </c>
      <c r="C10" s="1148"/>
      <c r="D10" s="399">
        <v>35</v>
      </c>
      <c r="E10" s="1149">
        <v>1</v>
      </c>
      <c r="F10" s="1148"/>
      <c r="G10" s="399">
        <v>1</v>
      </c>
      <c r="H10" s="1149">
        <v>10</v>
      </c>
      <c r="I10" s="1148"/>
      <c r="J10" s="399">
        <v>1</v>
      </c>
      <c r="K10" s="399">
        <v>7</v>
      </c>
      <c r="L10" s="399">
        <v>7</v>
      </c>
      <c r="M10" s="404">
        <v>5</v>
      </c>
    </row>
    <row r="11" spans="1:13" ht="37.700000000000003" customHeight="1">
      <c r="A11" s="544">
        <v>2022</v>
      </c>
      <c r="B11" s="1147">
        <v>15</v>
      </c>
      <c r="C11" s="1148"/>
      <c r="D11" s="399">
        <v>28</v>
      </c>
      <c r="E11" s="1149">
        <v>3</v>
      </c>
      <c r="F11" s="1148"/>
      <c r="G11" s="399" t="s">
        <v>784</v>
      </c>
      <c r="H11" s="1149">
        <v>15</v>
      </c>
      <c r="I11" s="1148"/>
      <c r="J11" s="399" t="s">
        <v>784</v>
      </c>
      <c r="K11" s="399">
        <v>12</v>
      </c>
      <c r="L11" s="399">
        <v>3</v>
      </c>
      <c r="M11" s="404" t="s">
        <v>784</v>
      </c>
    </row>
    <row r="12" spans="1:13" ht="37.700000000000003" customHeight="1">
      <c r="A12" s="544">
        <v>2023</v>
      </c>
      <c r="B12" s="1147">
        <v>15</v>
      </c>
      <c r="C12" s="1148"/>
      <c r="D12" s="399">
        <v>12</v>
      </c>
      <c r="E12" s="1149">
        <v>1</v>
      </c>
      <c r="F12" s="1148"/>
      <c r="G12" s="399" t="s">
        <v>784</v>
      </c>
      <c r="H12" s="1149">
        <v>11</v>
      </c>
      <c r="I12" s="1148"/>
      <c r="J12" s="399">
        <v>1</v>
      </c>
      <c r="K12" s="399">
        <v>5</v>
      </c>
      <c r="L12" s="399">
        <v>2</v>
      </c>
      <c r="M12" s="404" t="s">
        <v>784</v>
      </c>
    </row>
    <row r="13" spans="1:13" s="336" customFormat="1" ht="37.700000000000003" customHeight="1">
      <c r="A13" s="545">
        <v>2024</v>
      </c>
      <c r="B13" s="1150">
        <v>15</v>
      </c>
      <c r="C13" s="1151"/>
      <c r="D13" s="99">
        <v>13</v>
      </c>
      <c r="E13" s="1152">
        <v>1</v>
      </c>
      <c r="F13" s="1151"/>
      <c r="G13" s="99" t="s">
        <v>784</v>
      </c>
      <c r="H13" s="1152">
        <v>6</v>
      </c>
      <c r="I13" s="1151"/>
      <c r="J13" s="99" t="s">
        <v>784</v>
      </c>
      <c r="K13" s="99">
        <v>7</v>
      </c>
      <c r="L13" s="99">
        <v>5</v>
      </c>
      <c r="M13" s="51">
        <v>1</v>
      </c>
    </row>
    <row r="14" spans="1:13" ht="21" customHeight="1">
      <c r="A14" s="1080" t="s">
        <v>665</v>
      </c>
      <c r="B14" s="1142" t="s">
        <v>666</v>
      </c>
      <c r="C14" s="1142"/>
      <c r="D14" s="1143"/>
      <c r="E14" s="1144" t="s">
        <v>667</v>
      </c>
      <c r="F14" s="1142"/>
      <c r="G14" s="1142"/>
      <c r="H14" s="1143"/>
      <c r="I14" s="1144" t="s">
        <v>668</v>
      </c>
      <c r="J14" s="1142"/>
      <c r="K14" s="1142"/>
      <c r="L14" s="1142"/>
      <c r="M14" s="1143"/>
    </row>
    <row r="15" spans="1:13" ht="44.25" customHeight="1">
      <c r="A15" s="1086"/>
      <c r="B15" s="442" t="s">
        <v>798</v>
      </c>
      <c r="C15" s="515" t="s">
        <v>676</v>
      </c>
      <c r="D15" s="439" t="s">
        <v>677</v>
      </c>
      <c r="E15" s="1145" t="s">
        <v>669</v>
      </c>
      <c r="F15" s="1146"/>
      <c r="G15" s="1140" t="s">
        <v>670</v>
      </c>
      <c r="H15" s="1146"/>
      <c r="I15" s="1140" t="s">
        <v>671</v>
      </c>
      <c r="J15" s="1140" t="s">
        <v>672</v>
      </c>
      <c r="K15" s="1140" t="s">
        <v>673</v>
      </c>
      <c r="L15" s="1140" t="s">
        <v>674</v>
      </c>
      <c r="M15" s="1140" t="s">
        <v>675</v>
      </c>
    </row>
    <row r="16" spans="1:13" ht="29.25" customHeight="1">
      <c r="A16" s="1087"/>
      <c r="B16" s="438" t="s">
        <v>799</v>
      </c>
      <c r="C16" s="440" t="s">
        <v>796</v>
      </c>
      <c r="D16" s="441" t="s">
        <v>797</v>
      </c>
      <c r="E16" s="443" t="s">
        <v>800</v>
      </c>
      <c r="F16" s="443" t="s">
        <v>801</v>
      </c>
      <c r="G16" s="443" t="s">
        <v>800</v>
      </c>
      <c r="H16" s="443" t="s">
        <v>801</v>
      </c>
      <c r="I16" s="1141"/>
      <c r="J16" s="1141"/>
      <c r="K16" s="1141"/>
      <c r="L16" s="1141"/>
      <c r="M16" s="1141"/>
    </row>
    <row r="17" spans="1:13" ht="37.700000000000003" customHeight="1">
      <c r="A17" s="544">
        <v>2019</v>
      </c>
      <c r="B17" s="399">
        <v>320</v>
      </c>
      <c r="C17" s="399">
        <v>176</v>
      </c>
      <c r="D17" s="399">
        <v>144</v>
      </c>
      <c r="E17" s="399">
        <v>13</v>
      </c>
      <c r="F17" s="399">
        <v>14</v>
      </c>
      <c r="G17" s="399">
        <v>163</v>
      </c>
      <c r="H17" s="399">
        <v>130</v>
      </c>
      <c r="I17" s="399">
        <v>35</v>
      </c>
      <c r="J17" s="399">
        <v>22</v>
      </c>
      <c r="K17" s="399" t="s">
        <v>784</v>
      </c>
      <c r="L17" s="399">
        <v>220</v>
      </c>
      <c r="M17" s="404">
        <v>43</v>
      </c>
    </row>
    <row r="18" spans="1:13" ht="37.700000000000003" customHeight="1">
      <c r="A18" s="544">
        <v>2020</v>
      </c>
      <c r="B18" s="399">
        <v>298</v>
      </c>
      <c r="C18" s="399">
        <v>167</v>
      </c>
      <c r="D18" s="399">
        <v>131</v>
      </c>
      <c r="E18" s="399">
        <v>13</v>
      </c>
      <c r="F18" s="399">
        <v>14</v>
      </c>
      <c r="G18" s="399">
        <v>154</v>
      </c>
      <c r="H18" s="399">
        <v>117</v>
      </c>
      <c r="I18" s="399">
        <v>26</v>
      </c>
      <c r="J18" s="399">
        <v>28</v>
      </c>
      <c r="K18" s="399">
        <v>2</v>
      </c>
      <c r="L18" s="399">
        <v>216</v>
      </c>
      <c r="M18" s="404">
        <v>26</v>
      </c>
    </row>
    <row r="19" spans="1:13" ht="37.700000000000003" customHeight="1">
      <c r="A19" s="544">
        <v>2021</v>
      </c>
      <c r="B19" s="399">
        <v>350</v>
      </c>
      <c r="C19" s="399">
        <v>197</v>
      </c>
      <c r="D19" s="399">
        <v>153</v>
      </c>
      <c r="E19" s="399">
        <v>15</v>
      </c>
      <c r="F19" s="399">
        <v>13</v>
      </c>
      <c r="G19" s="399">
        <v>178</v>
      </c>
      <c r="H19" s="399">
        <v>144</v>
      </c>
      <c r="I19" s="399">
        <v>20</v>
      </c>
      <c r="J19" s="399">
        <v>22</v>
      </c>
      <c r="K19" s="399" t="s">
        <v>784</v>
      </c>
      <c r="L19" s="399">
        <v>292</v>
      </c>
      <c r="M19" s="404">
        <v>16</v>
      </c>
    </row>
    <row r="20" spans="1:13" ht="37.700000000000003" customHeight="1">
      <c r="A20" s="544">
        <v>2022</v>
      </c>
      <c r="B20" s="399">
        <v>324</v>
      </c>
      <c r="C20" s="399">
        <v>180</v>
      </c>
      <c r="D20" s="399">
        <v>144</v>
      </c>
      <c r="E20" s="399">
        <v>13</v>
      </c>
      <c r="F20" s="399">
        <v>12</v>
      </c>
      <c r="G20" s="399">
        <v>167</v>
      </c>
      <c r="H20" s="399">
        <v>132</v>
      </c>
      <c r="I20" s="399">
        <v>19</v>
      </c>
      <c r="J20" s="399">
        <v>23</v>
      </c>
      <c r="K20" s="399" t="s">
        <v>784</v>
      </c>
      <c r="L20" s="399">
        <v>232</v>
      </c>
      <c r="M20" s="404">
        <v>50</v>
      </c>
    </row>
    <row r="21" spans="1:13" ht="37.700000000000003" customHeight="1">
      <c r="A21" s="544">
        <v>2023</v>
      </c>
      <c r="B21" s="399">
        <v>307</v>
      </c>
      <c r="C21" s="399">
        <v>169</v>
      </c>
      <c r="D21" s="399">
        <v>138</v>
      </c>
      <c r="E21" s="399">
        <v>9</v>
      </c>
      <c r="F21" s="399">
        <v>10</v>
      </c>
      <c r="G21" s="399">
        <v>160</v>
      </c>
      <c r="H21" s="399">
        <v>128</v>
      </c>
      <c r="I21" s="399">
        <v>12</v>
      </c>
      <c r="J21" s="399">
        <v>17</v>
      </c>
      <c r="K21" s="399" t="s">
        <v>784</v>
      </c>
      <c r="L21" s="399">
        <v>222</v>
      </c>
      <c r="M21" s="404">
        <v>56</v>
      </c>
    </row>
    <row r="22" spans="1:13" s="336" customFormat="1" ht="37.700000000000003" customHeight="1">
      <c r="A22" s="546">
        <v>2024</v>
      </c>
      <c r="B22" s="587">
        <v>307</v>
      </c>
      <c r="C22" s="587">
        <v>169</v>
      </c>
      <c r="D22" s="587">
        <v>138</v>
      </c>
      <c r="E22" s="587">
        <v>12</v>
      </c>
      <c r="F22" s="587">
        <v>10</v>
      </c>
      <c r="G22" s="587">
        <v>154</v>
      </c>
      <c r="H22" s="587">
        <v>131</v>
      </c>
      <c r="I22" s="587">
        <v>13</v>
      </c>
      <c r="J22" s="587">
        <v>23</v>
      </c>
      <c r="K22" s="587" t="s">
        <v>784</v>
      </c>
      <c r="L22" s="587">
        <v>216</v>
      </c>
      <c r="M22" s="94">
        <v>55</v>
      </c>
    </row>
    <row r="23" spans="1:13" ht="15.95" customHeight="1">
      <c r="A23" s="23" t="s">
        <v>504</v>
      </c>
      <c r="B23" s="23"/>
      <c r="C23" s="23"/>
      <c r="D23" s="23"/>
      <c r="E23" s="23"/>
      <c r="F23" s="328"/>
      <c r="G23" s="328"/>
      <c r="H23" s="328"/>
      <c r="I23" s="328"/>
      <c r="J23" s="328"/>
      <c r="K23" s="272"/>
      <c r="L23" s="272"/>
      <c r="M23" s="272"/>
    </row>
  </sheetData>
  <mergeCells count="37">
    <mergeCell ref="B8:C8"/>
    <mergeCell ref="E8:F8"/>
    <mergeCell ref="H8:I8"/>
    <mergeCell ref="A3:M3"/>
    <mergeCell ref="A4:M4"/>
    <mergeCell ref="A6:A7"/>
    <mergeCell ref="B6:C7"/>
    <mergeCell ref="D6:G6"/>
    <mergeCell ref="H6:M6"/>
    <mergeCell ref="E7:F7"/>
    <mergeCell ref="H7:I7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3:C13"/>
    <mergeCell ref="E13:F13"/>
    <mergeCell ref="H13:I13"/>
    <mergeCell ref="B12:C12"/>
    <mergeCell ref="E12:F12"/>
    <mergeCell ref="H12:I12"/>
    <mergeCell ref="J15:J16"/>
    <mergeCell ref="K15:K16"/>
    <mergeCell ref="L15:L16"/>
    <mergeCell ref="M15:M16"/>
    <mergeCell ref="A14:A16"/>
    <mergeCell ref="B14:D14"/>
    <mergeCell ref="E14:H14"/>
    <mergeCell ref="I14:M14"/>
    <mergeCell ref="E15:F15"/>
    <mergeCell ref="G15:H15"/>
    <mergeCell ref="I15:I16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6"/>
  <sheetViews>
    <sheetView view="pageBreakPreview" zoomScaleNormal="100" zoomScaleSheetLayoutView="100" workbookViewId="0">
      <selection activeCell="O8" sqref="O8"/>
    </sheetView>
  </sheetViews>
  <sheetFormatPr defaultRowHeight="14.25"/>
  <cols>
    <col min="1" max="1" width="6.625" customWidth="1"/>
    <col min="2" max="3" width="9.625" customWidth="1"/>
    <col min="4" max="5" width="7.25" customWidth="1"/>
    <col min="6" max="7" width="6.625" customWidth="1"/>
    <col min="8" max="8" width="6.875" customWidth="1"/>
    <col min="9" max="10" width="4.5" customWidth="1"/>
    <col min="11" max="11" width="7.5" customWidth="1"/>
    <col min="12" max="12" width="7.625" customWidth="1"/>
    <col min="216" max="216" width="6.625" customWidth="1"/>
    <col min="217" max="217" width="9.5" customWidth="1"/>
    <col min="218" max="218" width="7.375" customWidth="1"/>
    <col min="219" max="220" width="7.75" customWidth="1"/>
    <col min="221" max="221" width="6.625" customWidth="1"/>
    <col min="222" max="222" width="5.875" customWidth="1"/>
    <col min="223" max="223" width="7.25" customWidth="1"/>
    <col min="224" max="224" width="6" customWidth="1"/>
    <col min="225" max="225" width="5.75" customWidth="1"/>
    <col min="226" max="226" width="7.5" customWidth="1"/>
    <col min="227" max="227" width="7.625" customWidth="1"/>
    <col min="472" max="472" width="6.625" customWidth="1"/>
    <col min="473" max="473" width="9.5" customWidth="1"/>
    <col min="474" max="474" width="7.375" customWidth="1"/>
    <col min="475" max="476" width="7.75" customWidth="1"/>
    <col min="477" max="477" width="6.625" customWidth="1"/>
    <col min="478" max="478" width="5.875" customWidth="1"/>
    <col min="479" max="479" width="7.25" customWidth="1"/>
    <col min="480" max="480" width="6" customWidth="1"/>
    <col min="481" max="481" width="5.75" customWidth="1"/>
    <col min="482" max="482" width="7.5" customWidth="1"/>
    <col min="483" max="483" width="7.625" customWidth="1"/>
    <col min="728" max="728" width="6.625" customWidth="1"/>
    <col min="729" max="729" width="9.5" customWidth="1"/>
    <col min="730" max="730" width="7.375" customWidth="1"/>
    <col min="731" max="732" width="7.75" customWidth="1"/>
    <col min="733" max="733" width="6.625" customWidth="1"/>
    <col min="734" max="734" width="5.875" customWidth="1"/>
    <col min="735" max="735" width="7.25" customWidth="1"/>
    <col min="736" max="736" width="6" customWidth="1"/>
    <col min="737" max="737" width="5.75" customWidth="1"/>
    <col min="738" max="738" width="7.5" customWidth="1"/>
    <col min="739" max="739" width="7.625" customWidth="1"/>
    <col min="984" max="984" width="6.625" customWidth="1"/>
    <col min="985" max="985" width="9.5" customWidth="1"/>
    <col min="986" max="986" width="7.375" customWidth="1"/>
    <col min="987" max="988" width="7.75" customWidth="1"/>
    <col min="989" max="989" width="6.625" customWidth="1"/>
    <col min="990" max="990" width="5.875" customWidth="1"/>
    <col min="991" max="991" width="7.25" customWidth="1"/>
    <col min="992" max="992" width="6" customWidth="1"/>
    <col min="993" max="993" width="5.75" customWidth="1"/>
    <col min="994" max="994" width="7.5" customWidth="1"/>
    <col min="995" max="995" width="7.625" customWidth="1"/>
    <col min="1240" max="1240" width="6.625" customWidth="1"/>
    <col min="1241" max="1241" width="9.5" customWidth="1"/>
    <col min="1242" max="1242" width="7.375" customWidth="1"/>
    <col min="1243" max="1244" width="7.75" customWidth="1"/>
    <col min="1245" max="1245" width="6.625" customWidth="1"/>
    <col min="1246" max="1246" width="5.875" customWidth="1"/>
    <col min="1247" max="1247" width="7.25" customWidth="1"/>
    <col min="1248" max="1248" width="6" customWidth="1"/>
    <col min="1249" max="1249" width="5.75" customWidth="1"/>
    <col min="1250" max="1250" width="7.5" customWidth="1"/>
    <col min="1251" max="1251" width="7.625" customWidth="1"/>
    <col min="1496" max="1496" width="6.625" customWidth="1"/>
    <col min="1497" max="1497" width="9.5" customWidth="1"/>
    <col min="1498" max="1498" width="7.375" customWidth="1"/>
    <col min="1499" max="1500" width="7.75" customWidth="1"/>
    <col min="1501" max="1501" width="6.625" customWidth="1"/>
    <col min="1502" max="1502" width="5.875" customWidth="1"/>
    <col min="1503" max="1503" width="7.25" customWidth="1"/>
    <col min="1504" max="1504" width="6" customWidth="1"/>
    <col min="1505" max="1505" width="5.75" customWidth="1"/>
    <col min="1506" max="1506" width="7.5" customWidth="1"/>
    <col min="1507" max="1507" width="7.625" customWidth="1"/>
    <col min="1752" max="1752" width="6.625" customWidth="1"/>
    <col min="1753" max="1753" width="9.5" customWidth="1"/>
    <col min="1754" max="1754" width="7.375" customWidth="1"/>
    <col min="1755" max="1756" width="7.75" customWidth="1"/>
    <col min="1757" max="1757" width="6.625" customWidth="1"/>
    <col min="1758" max="1758" width="5.875" customWidth="1"/>
    <col min="1759" max="1759" width="7.25" customWidth="1"/>
    <col min="1760" max="1760" width="6" customWidth="1"/>
    <col min="1761" max="1761" width="5.75" customWidth="1"/>
    <col min="1762" max="1762" width="7.5" customWidth="1"/>
    <col min="1763" max="1763" width="7.625" customWidth="1"/>
    <col min="2008" max="2008" width="6.625" customWidth="1"/>
    <col min="2009" max="2009" width="9.5" customWidth="1"/>
    <col min="2010" max="2010" width="7.375" customWidth="1"/>
    <col min="2011" max="2012" width="7.75" customWidth="1"/>
    <col min="2013" max="2013" width="6.625" customWidth="1"/>
    <col min="2014" max="2014" width="5.875" customWidth="1"/>
    <col min="2015" max="2015" width="7.25" customWidth="1"/>
    <col min="2016" max="2016" width="6" customWidth="1"/>
    <col min="2017" max="2017" width="5.75" customWidth="1"/>
    <col min="2018" max="2018" width="7.5" customWidth="1"/>
    <col min="2019" max="2019" width="7.625" customWidth="1"/>
    <col min="2264" max="2264" width="6.625" customWidth="1"/>
    <col min="2265" max="2265" width="9.5" customWidth="1"/>
    <col min="2266" max="2266" width="7.375" customWidth="1"/>
    <col min="2267" max="2268" width="7.75" customWidth="1"/>
    <col min="2269" max="2269" width="6.625" customWidth="1"/>
    <col min="2270" max="2270" width="5.875" customWidth="1"/>
    <col min="2271" max="2271" width="7.25" customWidth="1"/>
    <col min="2272" max="2272" width="6" customWidth="1"/>
    <col min="2273" max="2273" width="5.75" customWidth="1"/>
    <col min="2274" max="2274" width="7.5" customWidth="1"/>
    <col min="2275" max="2275" width="7.625" customWidth="1"/>
    <col min="2520" max="2520" width="6.625" customWidth="1"/>
    <col min="2521" max="2521" width="9.5" customWidth="1"/>
    <col min="2522" max="2522" width="7.375" customWidth="1"/>
    <col min="2523" max="2524" width="7.75" customWidth="1"/>
    <col min="2525" max="2525" width="6.625" customWidth="1"/>
    <col min="2526" max="2526" width="5.875" customWidth="1"/>
    <col min="2527" max="2527" width="7.25" customWidth="1"/>
    <col min="2528" max="2528" width="6" customWidth="1"/>
    <col min="2529" max="2529" width="5.75" customWidth="1"/>
    <col min="2530" max="2530" width="7.5" customWidth="1"/>
    <col min="2531" max="2531" width="7.625" customWidth="1"/>
    <col min="2776" max="2776" width="6.625" customWidth="1"/>
    <col min="2777" max="2777" width="9.5" customWidth="1"/>
    <col min="2778" max="2778" width="7.375" customWidth="1"/>
    <col min="2779" max="2780" width="7.75" customWidth="1"/>
    <col min="2781" max="2781" width="6.625" customWidth="1"/>
    <col min="2782" max="2782" width="5.875" customWidth="1"/>
    <col min="2783" max="2783" width="7.25" customWidth="1"/>
    <col min="2784" max="2784" width="6" customWidth="1"/>
    <col min="2785" max="2785" width="5.75" customWidth="1"/>
    <col min="2786" max="2786" width="7.5" customWidth="1"/>
    <col min="2787" max="2787" width="7.625" customWidth="1"/>
    <col min="3032" max="3032" width="6.625" customWidth="1"/>
    <col min="3033" max="3033" width="9.5" customWidth="1"/>
    <col min="3034" max="3034" width="7.375" customWidth="1"/>
    <col min="3035" max="3036" width="7.75" customWidth="1"/>
    <col min="3037" max="3037" width="6.625" customWidth="1"/>
    <col min="3038" max="3038" width="5.875" customWidth="1"/>
    <col min="3039" max="3039" width="7.25" customWidth="1"/>
    <col min="3040" max="3040" width="6" customWidth="1"/>
    <col min="3041" max="3041" width="5.75" customWidth="1"/>
    <col min="3042" max="3042" width="7.5" customWidth="1"/>
    <col min="3043" max="3043" width="7.625" customWidth="1"/>
    <col min="3288" max="3288" width="6.625" customWidth="1"/>
    <col min="3289" max="3289" width="9.5" customWidth="1"/>
    <col min="3290" max="3290" width="7.375" customWidth="1"/>
    <col min="3291" max="3292" width="7.75" customWidth="1"/>
    <col min="3293" max="3293" width="6.625" customWidth="1"/>
    <col min="3294" max="3294" width="5.875" customWidth="1"/>
    <col min="3295" max="3295" width="7.25" customWidth="1"/>
    <col min="3296" max="3296" width="6" customWidth="1"/>
    <col min="3297" max="3297" width="5.75" customWidth="1"/>
    <col min="3298" max="3298" width="7.5" customWidth="1"/>
    <col min="3299" max="3299" width="7.625" customWidth="1"/>
    <col min="3544" max="3544" width="6.625" customWidth="1"/>
    <col min="3545" max="3545" width="9.5" customWidth="1"/>
    <col min="3546" max="3546" width="7.375" customWidth="1"/>
    <col min="3547" max="3548" width="7.75" customWidth="1"/>
    <col min="3549" max="3549" width="6.625" customWidth="1"/>
    <col min="3550" max="3550" width="5.875" customWidth="1"/>
    <col min="3551" max="3551" width="7.25" customWidth="1"/>
    <col min="3552" max="3552" width="6" customWidth="1"/>
    <col min="3553" max="3553" width="5.75" customWidth="1"/>
    <col min="3554" max="3554" width="7.5" customWidth="1"/>
    <col min="3555" max="3555" width="7.625" customWidth="1"/>
    <col min="3800" max="3800" width="6.625" customWidth="1"/>
    <col min="3801" max="3801" width="9.5" customWidth="1"/>
    <col min="3802" max="3802" width="7.375" customWidth="1"/>
    <col min="3803" max="3804" width="7.75" customWidth="1"/>
    <col min="3805" max="3805" width="6.625" customWidth="1"/>
    <col min="3806" max="3806" width="5.875" customWidth="1"/>
    <col min="3807" max="3807" width="7.25" customWidth="1"/>
    <col min="3808" max="3808" width="6" customWidth="1"/>
    <col min="3809" max="3809" width="5.75" customWidth="1"/>
    <col min="3810" max="3810" width="7.5" customWidth="1"/>
    <col min="3811" max="3811" width="7.625" customWidth="1"/>
    <col min="4056" max="4056" width="6.625" customWidth="1"/>
    <col min="4057" max="4057" width="9.5" customWidth="1"/>
    <col min="4058" max="4058" width="7.375" customWidth="1"/>
    <col min="4059" max="4060" width="7.75" customWidth="1"/>
    <col min="4061" max="4061" width="6.625" customWidth="1"/>
    <col min="4062" max="4062" width="5.875" customWidth="1"/>
    <col min="4063" max="4063" width="7.25" customWidth="1"/>
    <col min="4064" max="4064" width="6" customWidth="1"/>
    <col min="4065" max="4065" width="5.75" customWidth="1"/>
    <col min="4066" max="4066" width="7.5" customWidth="1"/>
    <col min="4067" max="4067" width="7.625" customWidth="1"/>
    <col min="4312" max="4312" width="6.625" customWidth="1"/>
    <col min="4313" max="4313" width="9.5" customWidth="1"/>
    <col min="4314" max="4314" width="7.375" customWidth="1"/>
    <col min="4315" max="4316" width="7.75" customWidth="1"/>
    <col min="4317" max="4317" width="6.625" customWidth="1"/>
    <col min="4318" max="4318" width="5.875" customWidth="1"/>
    <col min="4319" max="4319" width="7.25" customWidth="1"/>
    <col min="4320" max="4320" width="6" customWidth="1"/>
    <col min="4321" max="4321" width="5.75" customWidth="1"/>
    <col min="4322" max="4322" width="7.5" customWidth="1"/>
    <col min="4323" max="4323" width="7.625" customWidth="1"/>
    <col min="4568" max="4568" width="6.625" customWidth="1"/>
    <col min="4569" max="4569" width="9.5" customWidth="1"/>
    <col min="4570" max="4570" width="7.375" customWidth="1"/>
    <col min="4571" max="4572" width="7.75" customWidth="1"/>
    <col min="4573" max="4573" width="6.625" customWidth="1"/>
    <col min="4574" max="4574" width="5.875" customWidth="1"/>
    <col min="4575" max="4575" width="7.25" customWidth="1"/>
    <col min="4576" max="4576" width="6" customWidth="1"/>
    <col min="4577" max="4577" width="5.75" customWidth="1"/>
    <col min="4578" max="4578" width="7.5" customWidth="1"/>
    <col min="4579" max="4579" width="7.625" customWidth="1"/>
    <col min="4824" max="4824" width="6.625" customWidth="1"/>
    <col min="4825" max="4825" width="9.5" customWidth="1"/>
    <col min="4826" max="4826" width="7.375" customWidth="1"/>
    <col min="4827" max="4828" width="7.75" customWidth="1"/>
    <col min="4829" max="4829" width="6.625" customWidth="1"/>
    <col min="4830" max="4830" width="5.875" customWidth="1"/>
    <col min="4831" max="4831" width="7.25" customWidth="1"/>
    <col min="4832" max="4832" width="6" customWidth="1"/>
    <col min="4833" max="4833" width="5.75" customWidth="1"/>
    <col min="4834" max="4834" width="7.5" customWidth="1"/>
    <col min="4835" max="4835" width="7.625" customWidth="1"/>
    <col min="5080" max="5080" width="6.625" customWidth="1"/>
    <col min="5081" max="5081" width="9.5" customWidth="1"/>
    <col min="5082" max="5082" width="7.375" customWidth="1"/>
    <col min="5083" max="5084" width="7.75" customWidth="1"/>
    <col min="5085" max="5085" width="6.625" customWidth="1"/>
    <col min="5086" max="5086" width="5.875" customWidth="1"/>
    <col min="5087" max="5087" width="7.25" customWidth="1"/>
    <col min="5088" max="5088" width="6" customWidth="1"/>
    <col min="5089" max="5089" width="5.75" customWidth="1"/>
    <col min="5090" max="5090" width="7.5" customWidth="1"/>
    <col min="5091" max="5091" width="7.625" customWidth="1"/>
    <col min="5336" max="5336" width="6.625" customWidth="1"/>
    <col min="5337" max="5337" width="9.5" customWidth="1"/>
    <col min="5338" max="5338" width="7.375" customWidth="1"/>
    <col min="5339" max="5340" width="7.75" customWidth="1"/>
    <col min="5341" max="5341" width="6.625" customWidth="1"/>
    <col min="5342" max="5342" width="5.875" customWidth="1"/>
    <col min="5343" max="5343" width="7.25" customWidth="1"/>
    <col min="5344" max="5344" width="6" customWidth="1"/>
    <col min="5345" max="5345" width="5.75" customWidth="1"/>
    <col min="5346" max="5346" width="7.5" customWidth="1"/>
    <col min="5347" max="5347" width="7.625" customWidth="1"/>
    <col min="5592" max="5592" width="6.625" customWidth="1"/>
    <col min="5593" max="5593" width="9.5" customWidth="1"/>
    <col min="5594" max="5594" width="7.375" customWidth="1"/>
    <col min="5595" max="5596" width="7.75" customWidth="1"/>
    <col min="5597" max="5597" width="6.625" customWidth="1"/>
    <col min="5598" max="5598" width="5.875" customWidth="1"/>
    <col min="5599" max="5599" width="7.25" customWidth="1"/>
    <col min="5600" max="5600" width="6" customWidth="1"/>
    <col min="5601" max="5601" width="5.75" customWidth="1"/>
    <col min="5602" max="5602" width="7.5" customWidth="1"/>
    <col min="5603" max="5603" width="7.625" customWidth="1"/>
    <col min="5848" max="5848" width="6.625" customWidth="1"/>
    <col min="5849" max="5849" width="9.5" customWidth="1"/>
    <col min="5850" max="5850" width="7.375" customWidth="1"/>
    <col min="5851" max="5852" width="7.75" customWidth="1"/>
    <col min="5853" max="5853" width="6.625" customWidth="1"/>
    <col min="5854" max="5854" width="5.875" customWidth="1"/>
    <col min="5855" max="5855" width="7.25" customWidth="1"/>
    <col min="5856" max="5856" width="6" customWidth="1"/>
    <col min="5857" max="5857" width="5.75" customWidth="1"/>
    <col min="5858" max="5858" width="7.5" customWidth="1"/>
    <col min="5859" max="5859" width="7.625" customWidth="1"/>
    <col min="6104" max="6104" width="6.625" customWidth="1"/>
    <col min="6105" max="6105" width="9.5" customWidth="1"/>
    <col min="6106" max="6106" width="7.375" customWidth="1"/>
    <col min="6107" max="6108" width="7.75" customWidth="1"/>
    <col min="6109" max="6109" width="6.625" customWidth="1"/>
    <col min="6110" max="6110" width="5.875" customWidth="1"/>
    <col min="6111" max="6111" width="7.25" customWidth="1"/>
    <col min="6112" max="6112" width="6" customWidth="1"/>
    <col min="6113" max="6113" width="5.75" customWidth="1"/>
    <col min="6114" max="6114" width="7.5" customWidth="1"/>
    <col min="6115" max="6115" width="7.625" customWidth="1"/>
    <col min="6360" max="6360" width="6.625" customWidth="1"/>
    <col min="6361" max="6361" width="9.5" customWidth="1"/>
    <col min="6362" max="6362" width="7.375" customWidth="1"/>
    <col min="6363" max="6364" width="7.75" customWidth="1"/>
    <col min="6365" max="6365" width="6.625" customWidth="1"/>
    <col min="6366" max="6366" width="5.875" customWidth="1"/>
    <col min="6367" max="6367" width="7.25" customWidth="1"/>
    <col min="6368" max="6368" width="6" customWidth="1"/>
    <col min="6369" max="6369" width="5.75" customWidth="1"/>
    <col min="6370" max="6370" width="7.5" customWidth="1"/>
    <col min="6371" max="6371" width="7.625" customWidth="1"/>
    <col min="6616" max="6616" width="6.625" customWidth="1"/>
    <col min="6617" max="6617" width="9.5" customWidth="1"/>
    <col min="6618" max="6618" width="7.375" customWidth="1"/>
    <col min="6619" max="6620" width="7.75" customWidth="1"/>
    <col min="6621" max="6621" width="6.625" customWidth="1"/>
    <col min="6622" max="6622" width="5.875" customWidth="1"/>
    <col min="6623" max="6623" width="7.25" customWidth="1"/>
    <col min="6624" max="6624" width="6" customWidth="1"/>
    <col min="6625" max="6625" width="5.75" customWidth="1"/>
    <col min="6626" max="6626" width="7.5" customWidth="1"/>
    <col min="6627" max="6627" width="7.625" customWidth="1"/>
    <col min="6872" max="6872" width="6.625" customWidth="1"/>
    <col min="6873" max="6873" width="9.5" customWidth="1"/>
    <col min="6874" max="6874" width="7.375" customWidth="1"/>
    <col min="6875" max="6876" width="7.75" customWidth="1"/>
    <col min="6877" max="6877" width="6.625" customWidth="1"/>
    <col min="6878" max="6878" width="5.875" customWidth="1"/>
    <col min="6879" max="6879" width="7.25" customWidth="1"/>
    <col min="6880" max="6880" width="6" customWidth="1"/>
    <col min="6881" max="6881" width="5.75" customWidth="1"/>
    <col min="6882" max="6882" width="7.5" customWidth="1"/>
    <col min="6883" max="6883" width="7.625" customWidth="1"/>
    <col min="7128" max="7128" width="6.625" customWidth="1"/>
    <col min="7129" max="7129" width="9.5" customWidth="1"/>
    <col min="7130" max="7130" width="7.375" customWidth="1"/>
    <col min="7131" max="7132" width="7.75" customWidth="1"/>
    <col min="7133" max="7133" width="6.625" customWidth="1"/>
    <col min="7134" max="7134" width="5.875" customWidth="1"/>
    <col min="7135" max="7135" width="7.25" customWidth="1"/>
    <col min="7136" max="7136" width="6" customWidth="1"/>
    <col min="7137" max="7137" width="5.75" customWidth="1"/>
    <col min="7138" max="7138" width="7.5" customWidth="1"/>
    <col min="7139" max="7139" width="7.625" customWidth="1"/>
    <col min="7384" max="7384" width="6.625" customWidth="1"/>
    <col min="7385" max="7385" width="9.5" customWidth="1"/>
    <col min="7386" max="7386" width="7.375" customWidth="1"/>
    <col min="7387" max="7388" width="7.75" customWidth="1"/>
    <col min="7389" max="7389" width="6.625" customWidth="1"/>
    <col min="7390" max="7390" width="5.875" customWidth="1"/>
    <col min="7391" max="7391" width="7.25" customWidth="1"/>
    <col min="7392" max="7392" width="6" customWidth="1"/>
    <col min="7393" max="7393" width="5.75" customWidth="1"/>
    <col min="7394" max="7394" width="7.5" customWidth="1"/>
    <col min="7395" max="7395" width="7.625" customWidth="1"/>
    <col min="7640" max="7640" width="6.625" customWidth="1"/>
    <col min="7641" max="7641" width="9.5" customWidth="1"/>
    <col min="7642" max="7642" width="7.375" customWidth="1"/>
    <col min="7643" max="7644" width="7.75" customWidth="1"/>
    <col min="7645" max="7645" width="6.625" customWidth="1"/>
    <col min="7646" max="7646" width="5.875" customWidth="1"/>
    <col min="7647" max="7647" width="7.25" customWidth="1"/>
    <col min="7648" max="7648" width="6" customWidth="1"/>
    <col min="7649" max="7649" width="5.75" customWidth="1"/>
    <col min="7650" max="7650" width="7.5" customWidth="1"/>
    <col min="7651" max="7651" width="7.625" customWidth="1"/>
    <col min="7896" max="7896" width="6.625" customWidth="1"/>
    <col min="7897" max="7897" width="9.5" customWidth="1"/>
    <col min="7898" max="7898" width="7.375" customWidth="1"/>
    <col min="7899" max="7900" width="7.75" customWidth="1"/>
    <col min="7901" max="7901" width="6.625" customWidth="1"/>
    <col min="7902" max="7902" width="5.875" customWidth="1"/>
    <col min="7903" max="7903" width="7.25" customWidth="1"/>
    <col min="7904" max="7904" width="6" customWidth="1"/>
    <col min="7905" max="7905" width="5.75" customWidth="1"/>
    <col min="7906" max="7906" width="7.5" customWidth="1"/>
    <col min="7907" max="7907" width="7.625" customWidth="1"/>
    <col min="8152" max="8152" width="6.625" customWidth="1"/>
    <col min="8153" max="8153" width="9.5" customWidth="1"/>
    <col min="8154" max="8154" width="7.375" customWidth="1"/>
    <col min="8155" max="8156" width="7.75" customWidth="1"/>
    <col min="8157" max="8157" width="6.625" customWidth="1"/>
    <col min="8158" max="8158" width="5.875" customWidth="1"/>
    <col min="8159" max="8159" width="7.25" customWidth="1"/>
    <col min="8160" max="8160" width="6" customWidth="1"/>
    <col min="8161" max="8161" width="5.75" customWidth="1"/>
    <col min="8162" max="8162" width="7.5" customWidth="1"/>
    <col min="8163" max="8163" width="7.625" customWidth="1"/>
    <col min="8408" max="8408" width="6.625" customWidth="1"/>
    <col min="8409" max="8409" width="9.5" customWidth="1"/>
    <col min="8410" max="8410" width="7.375" customWidth="1"/>
    <col min="8411" max="8412" width="7.75" customWidth="1"/>
    <col min="8413" max="8413" width="6.625" customWidth="1"/>
    <col min="8414" max="8414" width="5.875" customWidth="1"/>
    <col min="8415" max="8415" width="7.25" customWidth="1"/>
    <col min="8416" max="8416" width="6" customWidth="1"/>
    <col min="8417" max="8417" width="5.75" customWidth="1"/>
    <col min="8418" max="8418" width="7.5" customWidth="1"/>
    <col min="8419" max="8419" width="7.625" customWidth="1"/>
    <col min="8664" max="8664" width="6.625" customWidth="1"/>
    <col min="8665" max="8665" width="9.5" customWidth="1"/>
    <col min="8666" max="8666" width="7.375" customWidth="1"/>
    <col min="8667" max="8668" width="7.75" customWidth="1"/>
    <col min="8669" max="8669" width="6.625" customWidth="1"/>
    <col min="8670" max="8670" width="5.875" customWidth="1"/>
    <col min="8671" max="8671" width="7.25" customWidth="1"/>
    <col min="8672" max="8672" width="6" customWidth="1"/>
    <col min="8673" max="8673" width="5.75" customWidth="1"/>
    <col min="8674" max="8674" width="7.5" customWidth="1"/>
    <col min="8675" max="8675" width="7.625" customWidth="1"/>
    <col min="8920" max="8920" width="6.625" customWidth="1"/>
    <col min="8921" max="8921" width="9.5" customWidth="1"/>
    <col min="8922" max="8922" width="7.375" customWidth="1"/>
    <col min="8923" max="8924" width="7.75" customWidth="1"/>
    <col min="8925" max="8925" width="6.625" customWidth="1"/>
    <col min="8926" max="8926" width="5.875" customWidth="1"/>
    <col min="8927" max="8927" width="7.25" customWidth="1"/>
    <col min="8928" max="8928" width="6" customWidth="1"/>
    <col min="8929" max="8929" width="5.75" customWidth="1"/>
    <col min="8930" max="8930" width="7.5" customWidth="1"/>
    <col min="8931" max="8931" width="7.625" customWidth="1"/>
    <col min="9176" max="9176" width="6.625" customWidth="1"/>
    <col min="9177" max="9177" width="9.5" customWidth="1"/>
    <col min="9178" max="9178" width="7.375" customWidth="1"/>
    <col min="9179" max="9180" width="7.75" customWidth="1"/>
    <col min="9181" max="9181" width="6.625" customWidth="1"/>
    <col min="9182" max="9182" width="5.875" customWidth="1"/>
    <col min="9183" max="9183" width="7.25" customWidth="1"/>
    <col min="9184" max="9184" width="6" customWidth="1"/>
    <col min="9185" max="9185" width="5.75" customWidth="1"/>
    <col min="9186" max="9186" width="7.5" customWidth="1"/>
    <col min="9187" max="9187" width="7.625" customWidth="1"/>
    <col min="9432" max="9432" width="6.625" customWidth="1"/>
    <col min="9433" max="9433" width="9.5" customWidth="1"/>
    <col min="9434" max="9434" width="7.375" customWidth="1"/>
    <col min="9435" max="9436" width="7.75" customWidth="1"/>
    <col min="9437" max="9437" width="6.625" customWidth="1"/>
    <col min="9438" max="9438" width="5.875" customWidth="1"/>
    <col min="9439" max="9439" width="7.25" customWidth="1"/>
    <col min="9440" max="9440" width="6" customWidth="1"/>
    <col min="9441" max="9441" width="5.75" customWidth="1"/>
    <col min="9442" max="9442" width="7.5" customWidth="1"/>
    <col min="9443" max="9443" width="7.625" customWidth="1"/>
    <col min="9688" max="9688" width="6.625" customWidth="1"/>
    <col min="9689" max="9689" width="9.5" customWidth="1"/>
    <col min="9690" max="9690" width="7.375" customWidth="1"/>
    <col min="9691" max="9692" width="7.75" customWidth="1"/>
    <col min="9693" max="9693" width="6.625" customWidth="1"/>
    <col min="9694" max="9694" width="5.875" customWidth="1"/>
    <col min="9695" max="9695" width="7.25" customWidth="1"/>
    <col min="9696" max="9696" width="6" customWidth="1"/>
    <col min="9697" max="9697" width="5.75" customWidth="1"/>
    <col min="9698" max="9698" width="7.5" customWidth="1"/>
    <col min="9699" max="9699" width="7.625" customWidth="1"/>
    <col min="9944" max="9944" width="6.625" customWidth="1"/>
    <col min="9945" max="9945" width="9.5" customWidth="1"/>
    <col min="9946" max="9946" width="7.375" customWidth="1"/>
    <col min="9947" max="9948" width="7.75" customWidth="1"/>
    <col min="9949" max="9949" width="6.625" customWidth="1"/>
    <col min="9950" max="9950" width="5.875" customWidth="1"/>
    <col min="9951" max="9951" width="7.25" customWidth="1"/>
    <col min="9952" max="9952" width="6" customWidth="1"/>
    <col min="9953" max="9953" width="5.75" customWidth="1"/>
    <col min="9954" max="9954" width="7.5" customWidth="1"/>
    <col min="9955" max="9955" width="7.625" customWidth="1"/>
    <col min="10200" max="10200" width="6.625" customWidth="1"/>
    <col min="10201" max="10201" width="9.5" customWidth="1"/>
    <col min="10202" max="10202" width="7.375" customWidth="1"/>
    <col min="10203" max="10204" width="7.75" customWidth="1"/>
    <col min="10205" max="10205" width="6.625" customWidth="1"/>
    <col min="10206" max="10206" width="5.875" customWidth="1"/>
    <col min="10207" max="10207" width="7.25" customWidth="1"/>
    <col min="10208" max="10208" width="6" customWidth="1"/>
    <col min="10209" max="10209" width="5.75" customWidth="1"/>
    <col min="10210" max="10210" width="7.5" customWidth="1"/>
    <col min="10211" max="10211" width="7.625" customWidth="1"/>
    <col min="10456" max="10456" width="6.625" customWidth="1"/>
    <col min="10457" max="10457" width="9.5" customWidth="1"/>
    <col min="10458" max="10458" width="7.375" customWidth="1"/>
    <col min="10459" max="10460" width="7.75" customWidth="1"/>
    <col min="10461" max="10461" width="6.625" customWidth="1"/>
    <col min="10462" max="10462" width="5.875" customWidth="1"/>
    <col min="10463" max="10463" width="7.25" customWidth="1"/>
    <col min="10464" max="10464" width="6" customWidth="1"/>
    <col min="10465" max="10465" width="5.75" customWidth="1"/>
    <col min="10466" max="10466" width="7.5" customWidth="1"/>
    <col min="10467" max="10467" width="7.625" customWidth="1"/>
    <col min="10712" max="10712" width="6.625" customWidth="1"/>
    <col min="10713" max="10713" width="9.5" customWidth="1"/>
    <col min="10714" max="10714" width="7.375" customWidth="1"/>
    <col min="10715" max="10716" width="7.75" customWidth="1"/>
    <col min="10717" max="10717" width="6.625" customWidth="1"/>
    <col min="10718" max="10718" width="5.875" customWidth="1"/>
    <col min="10719" max="10719" width="7.25" customWidth="1"/>
    <col min="10720" max="10720" width="6" customWidth="1"/>
    <col min="10721" max="10721" width="5.75" customWidth="1"/>
    <col min="10722" max="10722" width="7.5" customWidth="1"/>
    <col min="10723" max="10723" width="7.625" customWidth="1"/>
    <col min="10968" max="10968" width="6.625" customWidth="1"/>
    <col min="10969" max="10969" width="9.5" customWidth="1"/>
    <col min="10970" max="10970" width="7.375" customWidth="1"/>
    <col min="10971" max="10972" width="7.75" customWidth="1"/>
    <col min="10973" max="10973" width="6.625" customWidth="1"/>
    <col min="10974" max="10974" width="5.875" customWidth="1"/>
    <col min="10975" max="10975" width="7.25" customWidth="1"/>
    <col min="10976" max="10976" width="6" customWidth="1"/>
    <col min="10977" max="10977" width="5.75" customWidth="1"/>
    <col min="10978" max="10978" width="7.5" customWidth="1"/>
    <col min="10979" max="10979" width="7.625" customWidth="1"/>
    <col min="11224" max="11224" width="6.625" customWidth="1"/>
    <col min="11225" max="11225" width="9.5" customWidth="1"/>
    <col min="11226" max="11226" width="7.375" customWidth="1"/>
    <col min="11227" max="11228" width="7.75" customWidth="1"/>
    <col min="11229" max="11229" width="6.625" customWidth="1"/>
    <col min="11230" max="11230" width="5.875" customWidth="1"/>
    <col min="11231" max="11231" width="7.25" customWidth="1"/>
    <col min="11232" max="11232" width="6" customWidth="1"/>
    <col min="11233" max="11233" width="5.75" customWidth="1"/>
    <col min="11234" max="11234" width="7.5" customWidth="1"/>
    <col min="11235" max="11235" width="7.625" customWidth="1"/>
    <col min="11480" max="11480" width="6.625" customWidth="1"/>
    <col min="11481" max="11481" width="9.5" customWidth="1"/>
    <col min="11482" max="11482" width="7.375" customWidth="1"/>
    <col min="11483" max="11484" width="7.75" customWidth="1"/>
    <col min="11485" max="11485" width="6.625" customWidth="1"/>
    <col min="11486" max="11486" width="5.875" customWidth="1"/>
    <col min="11487" max="11487" width="7.25" customWidth="1"/>
    <col min="11488" max="11488" width="6" customWidth="1"/>
    <col min="11489" max="11489" width="5.75" customWidth="1"/>
    <col min="11490" max="11490" width="7.5" customWidth="1"/>
    <col min="11491" max="11491" width="7.625" customWidth="1"/>
    <col min="11736" max="11736" width="6.625" customWidth="1"/>
    <col min="11737" max="11737" width="9.5" customWidth="1"/>
    <col min="11738" max="11738" width="7.375" customWidth="1"/>
    <col min="11739" max="11740" width="7.75" customWidth="1"/>
    <col min="11741" max="11741" width="6.625" customWidth="1"/>
    <col min="11742" max="11742" width="5.875" customWidth="1"/>
    <col min="11743" max="11743" width="7.25" customWidth="1"/>
    <col min="11744" max="11744" width="6" customWidth="1"/>
    <col min="11745" max="11745" width="5.75" customWidth="1"/>
    <col min="11746" max="11746" width="7.5" customWidth="1"/>
    <col min="11747" max="11747" width="7.625" customWidth="1"/>
    <col min="11992" max="11992" width="6.625" customWidth="1"/>
    <col min="11993" max="11993" width="9.5" customWidth="1"/>
    <col min="11994" max="11994" width="7.375" customWidth="1"/>
    <col min="11995" max="11996" width="7.75" customWidth="1"/>
    <col min="11997" max="11997" width="6.625" customWidth="1"/>
    <col min="11998" max="11998" width="5.875" customWidth="1"/>
    <col min="11999" max="11999" width="7.25" customWidth="1"/>
    <col min="12000" max="12000" width="6" customWidth="1"/>
    <col min="12001" max="12001" width="5.75" customWidth="1"/>
    <col min="12002" max="12002" width="7.5" customWidth="1"/>
    <col min="12003" max="12003" width="7.625" customWidth="1"/>
    <col min="12248" max="12248" width="6.625" customWidth="1"/>
    <col min="12249" max="12249" width="9.5" customWidth="1"/>
    <col min="12250" max="12250" width="7.375" customWidth="1"/>
    <col min="12251" max="12252" width="7.75" customWidth="1"/>
    <col min="12253" max="12253" width="6.625" customWidth="1"/>
    <col min="12254" max="12254" width="5.875" customWidth="1"/>
    <col min="12255" max="12255" width="7.25" customWidth="1"/>
    <col min="12256" max="12256" width="6" customWidth="1"/>
    <col min="12257" max="12257" width="5.75" customWidth="1"/>
    <col min="12258" max="12258" width="7.5" customWidth="1"/>
    <col min="12259" max="12259" width="7.625" customWidth="1"/>
    <col min="12504" max="12504" width="6.625" customWidth="1"/>
    <col min="12505" max="12505" width="9.5" customWidth="1"/>
    <col min="12506" max="12506" width="7.375" customWidth="1"/>
    <col min="12507" max="12508" width="7.75" customWidth="1"/>
    <col min="12509" max="12509" width="6.625" customWidth="1"/>
    <col min="12510" max="12510" width="5.875" customWidth="1"/>
    <col min="12511" max="12511" width="7.25" customWidth="1"/>
    <col min="12512" max="12512" width="6" customWidth="1"/>
    <col min="12513" max="12513" width="5.75" customWidth="1"/>
    <col min="12514" max="12514" width="7.5" customWidth="1"/>
    <col min="12515" max="12515" width="7.625" customWidth="1"/>
    <col min="12760" max="12760" width="6.625" customWidth="1"/>
    <col min="12761" max="12761" width="9.5" customWidth="1"/>
    <col min="12762" max="12762" width="7.375" customWidth="1"/>
    <col min="12763" max="12764" width="7.75" customWidth="1"/>
    <col min="12765" max="12765" width="6.625" customWidth="1"/>
    <col min="12766" max="12766" width="5.875" customWidth="1"/>
    <col min="12767" max="12767" width="7.25" customWidth="1"/>
    <col min="12768" max="12768" width="6" customWidth="1"/>
    <col min="12769" max="12769" width="5.75" customWidth="1"/>
    <col min="12770" max="12770" width="7.5" customWidth="1"/>
    <col min="12771" max="12771" width="7.625" customWidth="1"/>
    <col min="13016" max="13016" width="6.625" customWidth="1"/>
    <col min="13017" max="13017" width="9.5" customWidth="1"/>
    <col min="13018" max="13018" width="7.375" customWidth="1"/>
    <col min="13019" max="13020" width="7.75" customWidth="1"/>
    <col min="13021" max="13021" width="6.625" customWidth="1"/>
    <col min="13022" max="13022" width="5.875" customWidth="1"/>
    <col min="13023" max="13023" width="7.25" customWidth="1"/>
    <col min="13024" max="13024" width="6" customWidth="1"/>
    <col min="13025" max="13025" width="5.75" customWidth="1"/>
    <col min="13026" max="13026" width="7.5" customWidth="1"/>
    <col min="13027" max="13027" width="7.625" customWidth="1"/>
    <col min="13272" max="13272" width="6.625" customWidth="1"/>
    <col min="13273" max="13273" width="9.5" customWidth="1"/>
    <col min="13274" max="13274" width="7.375" customWidth="1"/>
    <col min="13275" max="13276" width="7.75" customWidth="1"/>
    <col min="13277" max="13277" width="6.625" customWidth="1"/>
    <col min="13278" max="13278" width="5.875" customWidth="1"/>
    <col min="13279" max="13279" width="7.25" customWidth="1"/>
    <col min="13280" max="13280" width="6" customWidth="1"/>
    <col min="13281" max="13281" width="5.75" customWidth="1"/>
    <col min="13282" max="13282" width="7.5" customWidth="1"/>
    <col min="13283" max="13283" width="7.625" customWidth="1"/>
    <col min="13528" max="13528" width="6.625" customWidth="1"/>
    <col min="13529" max="13529" width="9.5" customWidth="1"/>
    <col min="13530" max="13530" width="7.375" customWidth="1"/>
    <col min="13531" max="13532" width="7.75" customWidth="1"/>
    <col min="13533" max="13533" width="6.625" customWidth="1"/>
    <col min="13534" max="13534" width="5.875" customWidth="1"/>
    <col min="13535" max="13535" width="7.25" customWidth="1"/>
    <col min="13536" max="13536" width="6" customWidth="1"/>
    <col min="13537" max="13537" width="5.75" customWidth="1"/>
    <col min="13538" max="13538" width="7.5" customWidth="1"/>
    <col min="13539" max="13539" width="7.625" customWidth="1"/>
    <col min="13784" max="13784" width="6.625" customWidth="1"/>
    <col min="13785" max="13785" width="9.5" customWidth="1"/>
    <col min="13786" max="13786" width="7.375" customWidth="1"/>
    <col min="13787" max="13788" width="7.75" customWidth="1"/>
    <col min="13789" max="13789" width="6.625" customWidth="1"/>
    <col min="13790" max="13790" width="5.875" customWidth="1"/>
    <col min="13791" max="13791" width="7.25" customWidth="1"/>
    <col min="13792" max="13792" width="6" customWidth="1"/>
    <col min="13793" max="13793" width="5.75" customWidth="1"/>
    <col min="13794" max="13794" width="7.5" customWidth="1"/>
    <col min="13795" max="13795" width="7.625" customWidth="1"/>
    <col min="14040" max="14040" width="6.625" customWidth="1"/>
    <col min="14041" max="14041" width="9.5" customWidth="1"/>
    <col min="14042" max="14042" width="7.375" customWidth="1"/>
    <col min="14043" max="14044" width="7.75" customWidth="1"/>
    <col min="14045" max="14045" width="6.625" customWidth="1"/>
    <col min="14046" max="14046" width="5.875" customWidth="1"/>
    <col min="14047" max="14047" width="7.25" customWidth="1"/>
    <col min="14048" max="14048" width="6" customWidth="1"/>
    <col min="14049" max="14049" width="5.75" customWidth="1"/>
    <col min="14050" max="14050" width="7.5" customWidth="1"/>
    <col min="14051" max="14051" width="7.625" customWidth="1"/>
    <col min="14296" max="14296" width="6.625" customWidth="1"/>
    <col min="14297" max="14297" width="9.5" customWidth="1"/>
    <col min="14298" max="14298" width="7.375" customWidth="1"/>
    <col min="14299" max="14300" width="7.75" customWidth="1"/>
    <col min="14301" max="14301" width="6.625" customWidth="1"/>
    <col min="14302" max="14302" width="5.875" customWidth="1"/>
    <col min="14303" max="14303" width="7.25" customWidth="1"/>
    <col min="14304" max="14304" width="6" customWidth="1"/>
    <col min="14305" max="14305" width="5.75" customWidth="1"/>
    <col min="14306" max="14306" width="7.5" customWidth="1"/>
    <col min="14307" max="14307" width="7.625" customWidth="1"/>
    <col min="14552" max="14552" width="6.625" customWidth="1"/>
    <col min="14553" max="14553" width="9.5" customWidth="1"/>
    <col min="14554" max="14554" width="7.375" customWidth="1"/>
    <col min="14555" max="14556" width="7.75" customWidth="1"/>
    <col min="14557" max="14557" width="6.625" customWidth="1"/>
    <col min="14558" max="14558" width="5.875" customWidth="1"/>
    <col min="14559" max="14559" width="7.25" customWidth="1"/>
    <col min="14560" max="14560" width="6" customWidth="1"/>
    <col min="14561" max="14561" width="5.75" customWidth="1"/>
    <col min="14562" max="14562" width="7.5" customWidth="1"/>
    <col min="14563" max="14563" width="7.625" customWidth="1"/>
    <col min="14808" max="14808" width="6.625" customWidth="1"/>
    <col min="14809" max="14809" width="9.5" customWidth="1"/>
    <col min="14810" max="14810" width="7.375" customWidth="1"/>
    <col min="14811" max="14812" width="7.75" customWidth="1"/>
    <col min="14813" max="14813" width="6.625" customWidth="1"/>
    <col min="14814" max="14814" width="5.875" customWidth="1"/>
    <col min="14815" max="14815" width="7.25" customWidth="1"/>
    <col min="14816" max="14816" width="6" customWidth="1"/>
    <col min="14817" max="14817" width="5.75" customWidth="1"/>
    <col min="14818" max="14818" width="7.5" customWidth="1"/>
    <col min="14819" max="14819" width="7.625" customWidth="1"/>
    <col min="15064" max="15064" width="6.625" customWidth="1"/>
    <col min="15065" max="15065" width="9.5" customWidth="1"/>
    <col min="15066" max="15066" width="7.375" customWidth="1"/>
    <col min="15067" max="15068" width="7.75" customWidth="1"/>
    <col min="15069" max="15069" width="6.625" customWidth="1"/>
    <col min="15070" max="15070" width="5.875" customWidth="1"/>
    <col min="15071" max="15071" width="7.25" customWidth="1"/>
    <col min="15072" max="15072" width="6" customWidth="1"/>
    <col min="15073" max="15073" width="5.75" customWidth="1"/>
    <col min="15074" max="15074" width="7.5" customWidth="1"/>
    <col min="15075" max="15075" width="7.625" customWidth="1"/>
    <col min="15320" max="15320" width="6.625" customWidth="1"/>
    <col min="15321" max="15321" width="9.5" customWidth="1"/>
    <col min="15322" max="15322" width="7.375" customWidth="1"/>
    <col min="15323" max="15324" width="7.75" customWidth="1"/>
    <col min="15325" max="15325" width="6.625" customWidth="1"/>
    <col min="15326" max="15326" width="5.875" customWidth="1"/>
    <col min="15327" max="15327" width="7.25" customWidth="1"/>
    <col min="15328" max="15328" width="6" customWidth="1"/>
    <col min="15329" max="15329" width="5.75" customWidth="1"/>
    <col min="15330" max="15330" width="7.5" customWidth="1"/>
    <col min="15331" max="15331" width="7.625" customWidth="1"/>
    <col min="15576" max="15576" width="6.625" customWidth="1"/>
    <col min="15577" max="15577" width="9.5" customWidth="1"/>
    <col min="15578" max="15578" width="7.375" customWidth="1"/>
    <col min="15579" max="15580" width="7.75" customWidth="1"/>
    <col min="15581" max="15581" width="6.625" customWidth="1"/>
    <col min="15582" max="15582" width="5.875" customWidth="1"/>
    <col min="15583" max="15583" width="7.25" customWidth="1"/>
    <col min="15584" max="15584" width="6" customWidth="1"/>
    <col min="15585" max="15585" width="5.75" customWidth="1"/>
    <col min="15586" max="15586" width="7.5" customWidth="1"/>
    <col min="15587" max="15587" width="7.625" customWidth="1"/>
    <col min="15832" max="15832" width="6.625" customWidth="1"/>
    <col min="15833" max="15833" width="9.5" customWidth="1"/>
    <col min="15834" max="15834" width="7.375" customWidth="1"/>
    <col min="15835" max="15836" width="7.75" customWidth="1"/>
    <col min="15837" max="15837" width="6.625" customWidth="1"/>
    <col min="15838" max="15838" width="5.875" customWidth="1"/>
    <col min="15839" max="15839" width="7.25" customWidth="1"/>
    <col min="15840" max="15840" width="6" customWidth="1"/>
    <col min="15841" max="15841" width="5.75" customWidth="1"/>
    <col min="15842" max="15842" width="7.5" customWidth="1"/>
    <col min="15843" max="15843" width="7.625" customWidth="1"/>
    <col min="16088" max="16088" width="6.625" customWidth="1"/>
    <col min="16089" max="16089" width="9.5" customWidth="1"/>
    <col min="16090" max="16090" width="7.375" customWidth="1"/>
    <col min="16091" max="16092" width="7.75" customWidth="1"/>
    <col min="16093" max="16093" width="6.625" customWidth="1"/>
    <col min="16094" max="16094" width="5.875" customWidth="1"/>
    <col min="16095" max="16095" width="7.25" customWidth="1"/>
    <col min="16096" max="16096" width="6" customWidth="1"/>
    <col min="16097" max="16097" width="5.75" customWidth="1"/>
    <col min="16098" max="16098" width="7.5" customWidth="1"/>
    <col min="16099" max="16099" width="7.625" customWidth="1"/>
  </cols>
  <sheetData>
    <row r="1" spans="1:13" ht="5.0999999999999996" customHeight="1"/>
    <row r="2" spans="1:13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182" customFormat="1" ht="21" customHeight="1">
      <c r="A3" s="773" t="s">
        <v>678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3" s="182" customFormat="1" ht="20.100000000000001" customHeight="1">
      <c r="A4" s="776" t="s">
        <v>679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</row>
    <row r="5" spans="1:13" ht="20.100000000000001" customHeight="1">
      <c r="A5" s="28" t="s">
        <v>680</v>
      </c>
      <c r="B5" s="28"/>
      <c r="C5" s="338"/>
      <c r="D5" s="122"/>
      <c r="E5" s="122"/>
      <c r="F5" s="122"/>
      <c r="G5" s="122"/>
      <c r="H5" s="122"/>
      <c r="I5" s="122"/>
      <c r="J5" s="339"/>
      <c r="K5" s="340"/>
      <c r="L5" s="78" t="s">
        <v>50</v>
      </c>
    </row>
    <row r="6" spans="1:13" ht="21.95" customHeight="1">
      <c r="A6" s="865" t="s">
        <v>323</v>
      </c>
      <c r="B6" s="193" t="s">
        <v>681</v>
      </c>
      <c r="C6" s="770" t="s">
        <v>682</v>
      </c>
      <c r="D6" s="770"/>
      <c r="E6" s="770"/>
      <c r="F6" s="770"/>
      <c r="G6" s="770"/>
      <c r="H6" s="770"/>
      <c r="I6" s="770"/>
      <c r="J6" s="770"/>
      <c r="K6" s="770"/>
      <c r="L6" s="769"/>
    </row>
    <row r="7" spans="1:13" s="134" customFormat="1" ht="62.25" customHeight="1">
      <c r="A7" s="867"/>
      <c r="B7" s="137" t="s">
        <v>683</v>
      </c>
      <c r="C7" s="275" t="s">
        <v>684</v>
      </c>
      <c r="D7" s="965" t="s">
        <v>685</v>
      </c>
      <c r="E7" s="861"/>
      <c r="F7" s="137" t="s">
        <v>686</v>
      </c>
      <c r="G7" s="137" t="s">
        <v>687</v>
      </c>
      <c r="H7" s="137" t="s">
        <v>688</v>
      </c>
      <c r="I7" s="965" t="s">
        <v>689</v>
      </c>
      <c r="J7" s="915"/>
      <c r="K7" s="93" t="s">
        <v>690</v>
      </c>
      <c r="L7" s="93" t="s">
        <v>691</v>
      </c>
    </row>
    <row r="8" spans="1:13" s="134" customFormat="1" ht="20.100000000000001" customHeight="1">
      <c r="A8" s="50">
        <v>2018</v>
      </c>
      <c r="B8" s="399">
        <v>13949</v>
      </c>
      <c r="C8" s="399">
        <v>7016</v>
      </c>
      <c r="D8" s="907">
        <v>1397</v>
      </c>
      <c r="E8" s="907"/>
      <c r="F8" s="399">
        <v>1502</v>
      </c>
      <c r="G8" s="399">
        <v>1443</v>
      </c>
      <c r="H8" s="399">
        <v>87</v>
      </c>
      <c r="I8" s="907">
        <v>1216</v>
      </c>
      <c r="J8" s="907"/>
      <c r="K8" s="399">
        <v>82</v>
      </c>
      <c r="L8" s="404">
        <v>499</v>
      </c>
      <c r="M8" s="341"/>
    </row>
    <row r="9" spans="1:13" s="134" customFormat="1" ht="20.100000000000001" customHeight="1">
      <c r="A9" s="50">
        <v>2019</v>
      </c>
      <c r="B9" s="399">
        <v>14024</v>
      </c>
      <c r="C9" s="399">
        <v>6922</v>
      </c>
      <c r="D9" s="788">
        <v>1397</v>
      </c>
      <c r="E9" s="788"/>
      <c r="F9" s="399">
        <v>1498</v>
      </c>
      <c r="G9" s="399">
        <v>1502</v>
      </c>
      <c r="H9" s="399">
        <v>95</v>
      </c>
      <c r="I9" s="788">
        <v>1280</v>
      </c>
      <c r="J9" s="788"/>
      <c r="K9" s="399">
        <v>92</v>
      </c>
      <c r="L9" s="404">
        <v>498</v>
      </c>
      <c r="M9" s="341"/>
    </row>
    <row r="10" spans="1:13" s="136" customFormat="1" ht="20.100000000000001" customHeight="1">
      <c r="A10" s="50">
        <v>2020</v>
      </c>
      <c r="B10" s="399">
        <v>13911</v>
      </c>
      <c r="C10" s="399">
        <v>6796</v>
      </c>
      <c r="D10" s="788">
        <v>1380</v>
      </c>
      <c r="E10" s="788"/>
      <c r="F10" s="399">
        <v>1500</v>
      </c>
      <c r="G10" s="399">
        <v>1493</v>
      </c>
      <c r="H10" s="399">
        <v>103</v>
      </c>
      <c r="I10" s="788">
        <v>1315</v>
      </c>
      <c r="J10" s="788"/>
      <c r="K10" s="399">
        <v>90</v>
      </c>
      <c r="L10" s="404">
        <v>496</v>
      </c>
      <c r="M10" s="342"/>
    </row>
    <row r="11" spans="1:13" s="136" customFormat="1" ht="20.100000000000001" customHeight="1">
      <c r="A11" s="50">
        <v>2021</v>
      </c>
      <c r="B11" s="457">
        <v>13822</v>
      </c>
      <c r="C11" s="457">
        <v>6656</v>
      </c>
      <c r="D11" s="900">
        <v>1337</v>
      </c>
      <c r="E11" s="900"/>
      <c r="F11" s="457">
        <v>1483</v>
      </c>
      <c r="G11" s="457">
        <v>1490</v>
      </c>
      <c r="H11" s="457">
        <v>109</v>
      </c>
      <c r="I11" s="900">
        <v>1346</v>
      </c>
      <c r="J11" s="900"/>
      <c r="K11" s="457">
        <v>106</v>
      </c>
      <c r="L11" s="477">
        <v>501</v>
      </c>
      <c r="M11" s="342"/>
    </row>
    <row r="12" spans="1:13" s="134" customFormat="1" ht="20.100000000000001" customHeight="1">
      <c r="A12" s="50">
        <v>2022</v>
      </c>
      <c r="B12" s="457">
        <v>13732</v>
      </c>
      <c r="C12" s="457">
        <v>6530</v>
      </c>
      <c r="D12" s="900">
        <v>1302</v>
      </c>
      <c r="E12" s="900"/>
      <c r="F12" s="457">
        <v>1469</v>
      </c>
      <c r="G12" s="457">
        <v>1506</v>
      </c>
      <c r="H12" s="457">
        <v>118</v>
      </c>
      <c r="I12" s="900">
        <v>1358</v>
      </c>
      <c r="J12" s="900"/>
      <c r="K12" s="457">
        <v>124</v>
      </c>
      <c r="L12" s="477">
        <v>504</v>
      </c>
      <c r="M12" s="341"/>
    </row>
    <row r="13" spans="1:13" s="134" customFormat="1" ht="20.100000000000001" customHeight="1">
      <c r="A13" s="50">
        <v>2023</v>
      </c>
      <c r="B13" s="456">
        <v>13598</v>
      </c>
      <c r="C13" s="457">
        <v>6375</v>
      </c>
      <c r="D13" s="900">
        <v>1282</v>
      </c>
      <c r="E13" s="900"/>
      <c r="F13" s="457">
        <v>1435</v>
      </c>
      <c r="G13" s="457">
        <v>1481</v>
      </c>
      <c r="H13" s="457">
        <v>115</v>
      </c>
      <c r="I13" s="900">
        <v>1411</v>
      </c>
      <c r="J13" s="900"/>
      <c r="K13" s="457">
        <v>149</v>
      </c>
      <c r="L13" s="477">
        <v>501</v>
      </c>
      <c r="M13" s="341"/>
    </row>
    <row r="14" spans="1:13" s="750" customFormat="1" ht="20.100000000000001" customHeight="1">
      <c r="A14" s="732">
        <v>2024</v>
      </c>
      <c r="B14" s="746">
        <v>13454</v>
      </c>
      <c r="C14" s="747">
        <v>6229</v>
      </c>
      <c r="D14" s="1156">
        <v>1265</v>
      </c>
      <c r="E14" s="1156"/>
      <c r="F14" s="747">
        <v>1386</v>
      </c>
      <c r="G14" s="747">
        <v>1484</v>
      </c>
      <c r="H14" s="747">
        <v>118</v>
      </c>
      <c r="I14" s="1156">
        <v>1463</v>
      </c>
      <c r="J14" s="1156"/>
      <c r="K14" s="747">
        <v>163</v>
      </c>
      <c r="L14" s="748">
        <v>489</v>
      </c>
      <c r="M14" s="749"/>
    </row>
    <row r="15" spans="1:13" s="751" customFormat="1" ht="21.95" customHeight="1">
      <c r="A15" s="1158" t="s">
        <v>157</v>
      </c>
      <c r="B15" s="1159" t="s">
        <v>692</v>
      </c>
      <c r="C15" s="1159"/>
      <c r="D15" s="1159"/>
      <c r="E15" s="1159"/>
      <c r="F15" s="1159"/>
      <c r="G15" s="1159"/>
      <c r="H15" s="1159"/>
      <c r="I15" s="1159"/>
      <c r="J15" s="1159"/>
      <c r="K15" s="1159"/>
      <c r="L15" s="1160"/>
    </row>
    <row r="16" spans="1:13" s="751" customFormat="1" ht="49.5" customHeight="1">
      <c r="A16" s="782"/>
      <c r="B16" s="752" t="s">
        <v>693</v>
      </c>
      <c r="C16" s="753" t="s">
        <v>694</v>
      </c>
      <c r="D16" s="1161" t="s">
        <v>695</v>
      </c>
      <c r="E16" s="1162"/>
      <c r="F16" s="1161" t="s">
        <v>696</v>
      </c>
      <c r="G16" s="1162"/>
      <c r="H16" s="1161" t="s">
        <v>697</v>
      </c>
      <c r="I16" s="1162"/>
      <c r="J16" s="1161" t="s">
        <v>698</v>
      </c>
      <c r="K16" s="1162"/>
      <c r="L16" s="754" t="s">
        <v>699</v>
      </c>
    </row>
    <row r="17" spans="1:12" s="755" customFormat="1" ht="20.100000000000001" customHeight="1">
      <c r="A17" s="739">
        <v>2018</v>
      </c>
      <c r="B17" s="729">
        <v>458</v>
      </c>
      <c r="C17" s="729">
        <v>26</v>
      </c>
      <c r="D17" s="1157">
        <v>51</v>
      </c>
      <c r="E17" s="1157"/>
      <c r="F17" s="1157">
        <v>72</v>
      </c>
      <c r="G17" s="1157"/>
      <c r="H17" s="1157">
        <v>8</v>
      </c>
      <c r="I17" s="1157"/>
      <c r="J17" s="1157">
        <v>53</v>
      </c>
      <c r="K17" s="1157"/>
      <c r="L17" s="740">
        <v>39</v>
      </c>
    </row>
    <row r="18" spans="1:12" s="755" customFormat="1" ht="20.100000000000001" customHeight="1">
      <c r="A18" s="739">
        <v>2019</v>
      </c>
      <c r="B18" s="729">
        <v>489</v>
      </c>
      <c r="C18" s="729">
        <v>25</v>
      </c>
      <c r="D18" s="1157">
        <v>50</v>
      </c>
      <c r="E18" s="1157"/>
      <c r="F18" s="1157">
        <v>74</v>
      </c>
      <c r="G18" s="1157"/>
      <c r="H18" s="1157">
        <v>5</v>
      </c>
      <c r="I18" s="1157"/>
      <c r="J18" s="1157">
        <v>57</v>
      </c>
      <c r="K18" s="1157"/>
      <c r="L18" s="740">
        <v>40</v>
      </c>
    </row>
    <row r="19" spans="1:12" s="756" customFormat="1" ht="20.100000000000001" customHeight="1">
      <c r="A19" s="739">
        <v>2020</v>
      </c>
      <c r="B19" s="729">
        <v>492</v>
      </c>
      <c r="C19" s="729">
        <v>22</v>
      </c>
      <c r="D19" s="1157">
        <v>47</v>
      </c>
      <c r="E19" s="1157"/>
      <c r="F19" s="1157">
        <v>76</v>
      </c>
      <c r="G19" s="1157"/>
      <c r="H19" s="1157">
        <v>6</v>
      </c>
      <c r="I19" s="1157"/>
      <c r="J19" s="1157">
        <v>53</v>
      </c>
      <c r="K19" s="1157"/>
      <c r="L19" s="740">
        <v>42</v>
      </c>
    </row>
    <row r="20" spans="1:12" s="756" customFormat="1" ht="20.100000000000001" customHeight="1">
      <c r="A20" s="739">
        <v>2021</v>
      </c>
      <c r="B20" s="757">
        <v>535</v>
      </c>
      <c r="C20" s="757">
        <v>20</v>
      </c>
      <c r="D20" s="1155">
        <v>53</v>
      </c>
      <c r="E20" s="1155"/>
      <c r="F20" s="1155">
        <v>78</v>
      </c>
      <c r="G20" s="1155"/>
      <c r="H20" s="1155">
        <v>5</v>
      </c>
      <c r="I20" s="1155"/>
      <c r="J20" s="1155">
        <v>57</v>
      </c>
      <c r="K20" s="1155"/>
      <c r="L20" s="758">
        <v>46</v>
      </c>
    </row>
    <row r="21" spans="1:12" s="755" customFormat="1" ht="20.100000000000001" customHeight="1">
      <c r="A21" s="739">
        <v>2022</v>
      </c>
      <c r="B21" s="757">
        <v>562</v>
      </c>
      <c r="C21" s="757">
        <v>22</v>
      </c>
      <c r="D21" s="1155">
        <v>51</v>
      </c>
      <c r="E21" s="1155"/>
      <c r="F21" s="1155">
        <v>81</v>
      </c>
      <c r="G21" s="1155"/>
      <c r="H21" s="1155">
        <v>5</v>
      </c>
      <c r="I21" s="1155"/>
      <c r="J21" s="1155">
        <v>54</v>
      </c>
      <c r="K21" s="1155"/>
      <c r="L21" s="758">
        <v>46</v>
      </c>
    </row>
    <row r="22" spans="1:12" s="755" customFormat="1" ht="20.100000000000001" customHeight="1">
      <c r="A22" s="739">
        <v>2023</v>
      </c>
      <c r="B22" s="757">
        <v>579</v>
      </c>
      <c r="C22" s="757">
        <v>20</v>
      </c>
      <c r="D22" s="1155">
        <v>50</v>
      </c>
      <c r="E22" s="1155"/>
      <c r="F22" s="1155">
        <v>91</v>
      </c>
      <c r="G22" s="1155"/>
      <c r="H22" s="1155">
        <v>5</v>
      </c>
      <c r="I22" s="1155"/>
      <c r="J22" s="1155">
        <v>59</v>
      </c>
      <c r="K22" s="1155"/>
      <c r="L22" s="758">
        <v>45</v>
      </c>
    </row>
    <row r="23" spans="1:12" s="756" customFormat="1" ht="20.100000000000001" customHeight="1">
      <c r="A23" s="732">
        <v>2024</v>
      </c>
      <c r="B23" s="747">
        <v>598</v>
      </c>
      <c r="C23" s="747">
        <v>22</v>
      </c>
      <c r="D23" s="1156">
        <v>42</v>
      </c>
      <c r="E23" s="1156"/>
      <c r="F23" s="1156">
        <v>88</v>
      </c>
      <c r="G23" s="1156"/>
      <c r="H23" s="1156">
        <v>5</v>
      </c>
      <c r="I23" s="1156"/>
      <c r="J23" s="1156">
        <v>61</v>
      </c>
      <c r="K23" s="1156"/>
      <c r="L23" s="748">
        <v>41</v>
      </c>
    </row>
    <row r="24" spans="1:12" s="134" customFormat="1" ht="21.95" customHeight="1">
      <c r="A24" s="865" t="s">
        <v>700</v>
      </c>
      <c r="B24" s="861" t="s">
        <v>701</v>
      </c>
      <c r="C24" s="861"/>
      <c r="D24" s="861"/>
      <c r="E24" s="861"/>
      <c r="F24" s="861"/>
      <c r="G24" s="861"/>
      <c r="H24" s="861"/>
      <c r="I24" s="861"/>
      <c r="J24" s="861"/>
      <c r="K24" s="861"/>
      <c r="L24" s="862"/>
    </row>
    <row r="25" spans="1:12" s="134" customFormat="1" ht="42" customHeight="1">
      <c r="A25" s="867"/>
      <c r="B25" s="476" t="s">
        <v>702</v>
      </c>
      <c r="C25" s="475" t="s">
        <v>703</v>
      </c>
      <c r="D25" s="475" t="s">
        <v>704</v>
      </c>
      <c r="E25" s="475" t="s">
        <v>705</v>
      </c>
      <c r="F25" s="475" t="s">
        <v>706</v>
      </c>
      <c r="G25" s="475" t="s">
        <v>707</v>
      </c>
      <c r="H25" s="924" t="s">
        <v>708</v>
      </c>
      <c r="I25" s="966"/>
      <c r="J25" s="870"/>
      <c r="K25" s="924" t="s">
        <v>709</v>
      </c>
      <c r="L25" s="870"/>
    </row>
    <row r="26" spans="1:12" ht="20.100000000000001" customHeight="1">
      <c r="A26" s="50">
        <v>2018</v>
      </c>
      <c r="B26" s="399">
        <v>1002</v>
      </c>
      <c r="C26" s="399">
        <v>1803</v>
      </c>
      <c r="D26" s="399">
        <v>2425</v>
      </c>
      <c r="E26" s="399">
        <v>2125</v>
      </c>
      <c r="F26" s="399">
        <v>2999</v>
      </c>
      <c r="G26" s="399">
        <v>3595</v>
      </c>
      <c r="H26" s="788" t="s">
        <v>23</v>
      </c>
      <c r="I26" s="788"/>
      <c r="J26" s="788"/>
      <c r="K26" s="788" t="s">
        <v>23</v>
      </c>
      <c r="L26" s="955"/>
    </row>
    <row r="27" spans="1:12" ht="20.100000000000001" customHeight="1">
      <c r="A27" s="50">
        <v>2019</v>
      </c>
      <c r="B27" s="399" t="s">
        <v>23</v>
      </c>
      <c r="C27" s="399" t="s">
        <v>23</v>
      </c>
      <c r="D27" s="399" t="s">
        <v>23</v>
      </c>
      <c r="E27" s="399" t="s">
        <v>23</v>
      </c>
      <c r="F27" s="399" t="s">
        <v>23</v>
      </c>
      <c r="G27" s="399" t="s">
        <v>23</v>
      </c>
      <c r="H27" s="788">
        <v>5268</v>
      </c>
      <c r="I27" s="788"/>
      <c r="J27" s="788"/>
      <c r="K27" s="788">
        <v>8756</v>
      </c>
      <c r="L27" s="955"/>
    </row>
    <row r="28" spans="1:12" ht="20.100000000000001" customHeight="1">
      <c r="A28" s="50">
        <v>2020</v>
      </c>
      <c r="B28" s="399" t="s">
        <v>23</v>
      </c>
      <c r="C28" s="399" t="s">
        <v>23</v>
      </c>
      <c r="D28" s="399" t="s">
        <v>23</v>
      </c>
      <c r="E28" s="399" t="s">
        <v>23</v>
      </c>
      <c r="F28" s="399" t="s">
        <v>23</v>
      </c>
      <c r="G28" s="399" t="s">
        <v>23</v>
      </c>
      <c r="H28" s="788">
        <v>5221</v>
      </c>
      <c r="I28" s="788"/>
      <c r="J28" s="788"/>
      <c r="K28" s="788">
        <v>8690</v>
      </c>
      <c r="L28" s="955"/>
    </row>
    <row r="29" spans="1:12" ht="20.100000000000001" customHeight="1">
      <c r="A29" s="50">
        <v>2021</v>
      </c>
      <c r="B29" s="457" t="s">
        <v>23</v>
      </c>
      <c r="C29" s="457" t="s">
        <v>23</v>
      </c>
      <c r="D29" s="457" t="s">
        <v>23</v>
      </c>
      <c r="E29" s="457" t="s">
        <v>23</v>
      </c>
      <c r="F29" s="457" t="s">
        <v>23</v>
      </c>
      <c r="G29" s="457" t="s">
        <v>23</v>
      </c>
      <c r="H29" s="900">
        <v>5250</v>
      </c>
      <c r="I29" s="900"/>
      <c r="J29" s="900"/>
      <c r="K29" s="900">
        <v>8572</v>
      </c>
      <c r="L29" s="905"/>
    </row>
    <row r="30" spans="1:12" ht="20.100000000000001" customHeight="1">
      <c r="A30" s="50">
        <v>2022</v>
      </c>
      <c r="B30" s="457" t="s">
        <v>23</v>
      </c>
      <c r="C30" s="457" t="s">
        <v>23</v>
      </c>
      <c r="D30" s="457" t="s">
        <v>23</v>
      </c>
      <c r="E30" s="457" t="s">
        <v>23</v>
      </c>
      <c r="F30" s="457" t="s">
        <v>23</v>
      </c>
      <c r="G30" s="457" t="s">
        <v>23</v>
      </c>
      <c r="H30" s="900">
        <v>5225</v>
      </c>
      <c r="I30" s="900"/>
      <c r="J30" s="900"/>
      <c r="K30" s="900">
        <v>8507</v>
      </c>
      <c r="L30" s="905"/>
    </row>
    <row r="31" spans="1:12" ht="20.100000000000001" customHeight="1">
      <c r="A31" s="50">
        <v>2023</v>
      </c>
      <c r="B31" s="457" t="s">
        <v>23</v>
      </c>
      <c r="C31" s="457" t="s">
        <v>23</v>
      </c>
      <c r="D31" s="457" t="s">
        <v>23</v>
      </c>
      <c r="E31" s="457" t="s">
        <v>23</v>
      </c>
      <c r="F31" s="457" t="s">
        <v>23</v>
      </c>
      <c r="G31" s="457" t="s">
        <v>23</v>
      </c>
      <c r="H31" s="900">
        <v>5200</v>
      </c>
      <c r="I31" s="900"/>
      <c r="J31" s="900"/>
      <c r="K31" s="900">
        <v>8398</v>
      </c>
      <c r="L31" s="905"/>
    </row>
    <row r="32" spans="1:12" s="261" customFormat="1" ht="18.75" customHeight="1">
      <c r="A32" s="135">
        <v>2024</v>
      </c>
      <c r="B32" s="600" t="s">
        <v>23</v>
      </c>
      <c r="C32" s="600" t="s">
        <v>23</v>
      </c>
      <c r="D32" s="600" t="s">
        <v>23</v>
      </c>
      <c r="E32" s="600" t="s">
        <v>23</v>
      </c>
      <c r="F32" s="600" t="s">
        <v>23</v>
      </c>
      <c r="G32" s="600" t="s">
        <v>23</v>
      </c>
      <c r="H32" s="904">
        <v>5208</v>
      </c>
      <c r="I32" s="904"/>
      <c r="J32" s="904"/>
      <c r="K32" s="904">
        <v>8246</v>
      </c>
      <c r="L32" s="917"/>
    </row>
    <row r="33" spans="1:12" s="269" customFormat="1" ht="15" customHeight="1">
      <c r="A33" s="23" t="s">
        <v>710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s="269" customFormat="1" ht="15" customHeight="1">
      <c r="A34" s="23" t="s">
        <v>711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s="269" customFormat="1" ht="15" customHeight="1">
      <c r="A35" s="23" t="s">
        <v>504</v>
      </c>
      <c r="B35" s="23"/>
      <c r="C35" s="343"/>
      <c r="D35" s="343"/>
      <c r="E35" s="343"/>
      <c r="F35" s="343"/>
      <c r="G35" s="344"/>
      <c r="H35" s="344"/>
      <c r="I35" s="343"/>
      <c r="J35" s="344"/>
      <c r="K35" s="344"/>
      <c r="L35" s="344"/>
    </row>
    <row r="36" spans="1:12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72">
    <mergeCell ref="I11:J11"/>
    <mergeCell ref="I8:J8"/>
    <mergeCell ref="I9:J9"/>
    <mergeCell ref="I10:J10"/>
    <mergeCell ref="A3:L3"/>
    <mergeCell ref="A4:L4"/>
    <mergeCell ref="A6:A7"/>
    <mergeCell ref="C6:L6"/>
    <mergeCell ref="D7:E7"/>
    <mergeCell ref="I7:J7"/>
    <mergeCell ref="D8:E8"/>
    <mergeCell ref="D9:E9"/>
    <mergeCell ref="D10:E10"/>
    <mergeCell ref="D11:E11"/>
    <mergeCell ref="I12:J12"/>
    <mergeCell ref="I14:J14"/>
    <mergeCell ref="A15:A16"/>
    <mergeCell ref="B15:L15"/>
    <mergeCell ref="D16:E16"/>
    <mergeCell ref="F16:G16"/>
    <mergeCell ref="H16:I16"/>
    <mergeCell ref="J16:K16"/>
    <mergeCell ref="D12:E12"/>
    <mergeCell ref="D14:E14"/>
    <mergeCell ref="D13:E13"/>
    <mergeCell ref="I13:J13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3:E23"/>
    <mergeCell ref="F23:G23"/>
    <mergeCell ref="H23:I23"/>
    <mergeCell ref="J23:K23"/>
    <mergeCell ref="D22:E22"/>
    <mergeCell ref="F22:G22"/>
    <mergeCell ref="H22:I22"/>
    <mergeCell ref="J22:K22"/>
    <mergeCell ref="A24:A25"/>
    <mergeCell ref="B24:L24"/>
    <mergeCell ref="H25:J25"/>
    <mergeCell ref="K25:L25"/>
    <mergeCell ref="H30:J30"/>
    <mergeCell ref="K30:L30"/>
    <mergeCell ref="K26:L26"/>
    <mergeCell ref="H26:J26"/>
    <mergeCell ref="H32:J32"/>
    <mergeCell ref="K32:L32"/>
    <mergeCell ref="H27:J27"/>
    <mergeCell ref="K27:L27"/>
    <mergeCell ref="H28:J28"/>
    <mergeCell ref="K28:L28"/>
    <mergeCell ref="H29:J29"/>
    <mergeCell ref="K29:L29"/>
    <mergeCell ref="H31:J31"/>
    <mergeCell ref="K31:L31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X26"/>
  <sheetViews>
    <sheetView view="pageBreakPreview" topLeftCell="M1" zoomScaleNormal="55" zoomScaleSheetLayoutView="100" workbookViewId="0">
      <selection activeCell="D36" sqref="D36"/>
    </sheetView>
  </sheetViews>
  <sheetFormatPr defaultColWidth="9" defaultRowHeight="14.25"/>
  <cols>
    <col min="1" max="1" width="5.625" style="195" hidden="1" customWidth="1"/>
    <col min="2" max="2" width="7.5" style="195" hidden="1" customWidth="1"/>
    <col min="3" max="3" width="7.375" style="195" hidden="1" customWidth="1"/>
    <col min="4" max="4" width="6.625" style="195" hidden="1" customWidth="1"/>
    <col min="5" max="5" width="6" style="195" hidden="1" customWidth="1"/>
    <col min="6" max="6" width="7.625" style="195" hidden="1" customWidth="1"/>
    <col min="7" max="7" width="8" style="195" hidden="1" customWidth="1"/>
    <col min="8" max="8" width="6.625" style="195" hidden="1" customWidth="1"/>
    <col min="9" max="9" width="9.375" style="195" hidden="1" customWidth="1"/>
    <col min="10" max="10" width="6.625" style="195" hidden="1" customWidth="1"/>
    <col min="11" max="11" width="8" style="195" hidden="1" customWidth="1"/>
    <col min="12" max="12" width="6.125" style="195" hidden="1" customWidth="1"/>
    <col min="13" max="13" width="5.75" style="195" customWidth="1"/>
    <col min="14" max="14" width="7.125" style="195" customWidth="1"/>
    <col min="15" max="24" width="7" style="195" customWidth="1"/>
    <col min="25" max="25" width="5.75" style="195" customWidth="1"/>
    <col min="26" max="26" width="8.625" style="195" customWidth="1"/>
    <col min="27" max="28" width="7.875" style="195" customWidth="1"/>
    <col min="29" max="29" width="5.375" style="195" customWidth="1"/>
    <col min="30" max="31" width="2.125" style="195" customWidth="1"/>
    <col min="32" max="32" width="5.125" style="195" customWidth="1"/>
    <col min="33" max="34" width="2.125" style="195" customWidth="1"/>
    <col min="35" max="35" width="5.125" style="195" customWidth="1"/>
    <col min="36" max="37" width="2.125" style="195" customWidth="1"/>
    <col min="38" max="38" width="5.375" style="195" customWidth="1"/>
    <col min="39" max="40" width="2.125" style="195" customWidth="1"/>
    <col min="41" max="44" width="2" style="195" customWidth="1"/>
    <col min="45" max="48" width="2.125" style="195" customWidth="1"/>
    <col min="49" max="49" width="9" style="195"/>
    <col min="50" max="50" width="9.375" style="195" bestFit="1" customWidth="1"/>
    <col min="51" max="16384" width="9" style="195"/>
  </cols>
  <sheetData>
    <row r="1" spans="1:50" ht="5.0999999999999996" customHeigh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</row>
    <row r="2" spans="1:50" ht="50.1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</row>
    <row r="3" spans="1:50" s="346" customFormat="1" ht="21" customHeight="1">
      <c r="A3" s="1182" t="s">
        <v>712</v>
      </c>
      <c r="B3" s="1182"/>
      <c r="C3" s="1182"/>
      <c r="D3" s="1182"/>
      <c r="E3" s="1182"/>
      <c r="F3" s="1182"/>
      <c r="G3" s="1182"/>
      <c r="H3" s="1182"/>
      <c r="I3" s="1182"/>
      <c r="J3" s="1182"/>
      <c r="K3" s="1182"/>
      <c r="L3" s="345"/>
      <c r="M3" s="1010" t="s">
        <v>713</v>
      </c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0" t="s">
        <v>714</v>
      </c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  <c r="AM3" s="1010"/>
      <c r="AN3" s="1010"/>
      <c r="AO3" s="1010"/>
      <c r="AP3" s="1010"/>
      <c r="AQ3" s="1010"/>
      <c r="AR3" s="1010"/>
      <c r="AS3" s="1010"/>
      <c r="AT3" s="1010"/>
      <c r="AU3" s="1010"/>
      <c r="AV3" s="1010"/>
    </row>
    <row r="4" spans="1:50" s="346" customFormat="1" ht="20.100000000000001" customHeight="1">
      <c r="A4" s="1011" t="s">
        <v>715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347"/>
      <c r="M4" s="1011" t="s">
        <v>715</v>
      </c>
      <c r="N4" s="1011"/>
      <c r="O4" s="1011"/>
      <c r="P4" s="1011"/>
      <c r="Q4" s="1011"/>
      <c r="R4" s="1011"/>
      <c r="S4" s="1011"/>
      <c r="T4" s="1011"/>
      <c r="U4" s="1011"/>
      <c r="V4" s="1011"/>
      <c r="W4" s="1011"/>
      <c r="X4" s="1011"/>
      <c r="Y4" s="1011" t="s">
        <v>716</v>
      </c>
      <c r="Z4" s="1011"/>
      <c r="AA4" s="1011"/>
      <c r="AB4" s="1011"/>
      <c r="AC4" s="1011"/>
      <c r="AD4" s="1011"/>
      <c r="AE4" s="1011"/>
      <c r="AF4" s="1011"/>
      <c r="AG4" s="1011"/>
      <c r="AH4" s="1011"/>
      <c r="AI4" s="1011"/>
      <c r="AJ4" s="1011"/>
      <c r="AK4" s="1011"/>
      <c r="AL4" s="1011"/>
      <c r="AM4" s="1011"/>
      <c r="AN4" s="1011"/>
      <c r="AO4" s="1011"/>
      <c r="AP4" s="1011"/>
      <c r="AQ4" s="1011"/>
      <c r="AR4" s="1011"/>
      <c r="AS4" s="1011"/>
      <c r="AT4" s="1011"/>
      <c r="AU4" s="1011"/>
      <c r="AV4" s="1011"/>
    </row>
    <row r="5" spans="1:50" s="197" customFormat="1" ht="20.100000000000001" customHeight="1">
      <c r="A5" s="241" t="s">
        <v>680</v>
      </c>
      <c r="B5" s="241"/>
      <c r="C5" s="348"/>
      <c r="D5" s="241"/>
      <c r="E5" s="241"/>
      <c r="F5" s="241"/>
      <c r="G5" s="241"/>
      <c r="H5" s="241"/>
      <c r="I5" s="241"/>
      <c r="J5" s="349"/>
      <c r="K5" s="349" t="s">
        <v>50</v>
      </c>
      <c r="L5" s="242"/>
      <c r="M5" s="197" t="s">
        <v>680</v>
      </c>
      <c r="W5" s="1181" t="s">
        <v>50</v>
      </c>
      <c r="X5" s="1181"/>
      <c r="Y5" s="197" t="s">
        <v>680</v>
      </c>
      <c r="AQ5" s="1180" t="s">
        <v>793</v>
      </c>
      <c r="AR5" s="1180"/>
      <c r="AS5" s="1180"/>
      <c r="AT5" s="1180"/>
      <c r="AU5" s="1180"/>
      <c r="AV5" s="1180"/>
    </row>
    <row r="6" spans="1:50" ht="20.25" customHeight="1">
      <c r="A6" s="350" t="s">
        <v>717</v>
      </c>
      <c r="B6" s="1177" t="s">
        <v>718</v>
      </c>
      <c r="C6" s="1178"/>
      <c r="D6" s="1178"/>
      <c r="E6" s="1178"/>
      <c r="F6" s="1178"/>
      <c r="G6" s="1178"/>
      <c r="H6" s="1178"/>
      <c r="I6" s="1178"/>
      <c r="J6" s="1178"/>
      <c r="K6" s="1179"/>
      <c r="L6" s="351"/>
      <c r="M6" s="1012" t="s">
        <v>323</v>
      </c>
      <c r="N6" s="1001" t="s">
        <v>719</v>
      </c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41" t="s">
        <v>323</v>
      </c>
      <c r="Z6" s="1001" t="s">
        <v>720</v>
      </c>
      <c r="AA6" s="1001"/>
      <c r="AB6" s="1001"/>
      <c r="AC6" s="1001"/>
      <c r="AD6" s="1001"/>
      <c r="AE6" s="1001"/>
      <c r="AF6" s="1001"/>
      <c r="AG6" s="1001"/>
      <c r="AH6" s="1001"/>
      <c r="AI6" s="1001"/>
      <c r="AJ6" s="1001"/>
      <c r="AK6" s="1001"/>
      <c r="AL6" s="1001"/>
      <c r="AM6" s="1001"/>
      <c r="AN6" s="1001"/>
      <c r="AO6" s="1001"/>
      <c r="AP6" s="1001"/>
      <c r="AQ6" s="1001"/>
      <c r="AR6" s="1001"/>
      <c r="AS6" s="1001"/>
      <c r="AT6" s="1001"/>
      <c r="AU6" s="1001"/>
      <c r="AV6" s="1001"/>
    </row>
    <row r="7" spans="1:50" ht="57.75" customHeight="1">
      <c r="A7" s="352"/>
      <c r="B7" s="353" t="s">
        <v>721</v>
      </c>
      <c r="C7" s="354" t="s">
        <v>722</v>
      </c>
      <c r="D7" s="355" t="s">
        <v>723</v>
      </c>
      <c r="E7" s="356" t="s">
        <v>724</v>
      </c>
      <c r="F7" s="357" t="s">
        <v>725</v>
      </c>
      <c r="G7" s="357" t="s">
        <v>726</v>
      </c>
      <c r="H7" s="357" t="s">
        <v>727</v>
      </c>
      <c r="I7" s="358" t="s">
        <v>728</v>
      </c>
      <c r="J7" s="357" t="s">
        <v>729</v>
      </c>
      <c r="K7" s="357" t="s">
        <v>730</v>
      </c>
      <c r="L7" s="359" t="s">
        <v>731</v>
      </c>
      <c r="M7" s="1024"/>
      <c r="N7" s="478" t="s">
        <v>247</v>
      </c>
      <c r="O7" s="478" t="s">
        <v>388</v>
      </c>
      <c r="P7" s="478" t="s">
        <v>389</v>
      </c>
      <c r="Q7" s="478" t="s">
        <v>732</v>
      </c>
      <c r="R7" s="478" t="s">
        <v>733</v>
      </c>
      <c r="S7" s="478" t="s">
        <v>734</v>
      </c>
      <c r="T7" s="478" t="s">
        <v>735</v>
      </c>
      <c r="U7" s="360" t="s">
        <v>736</v>
      </c>
      <c r="V7" s="478" t="s">
        <v>737</v>
      </c>
      <c r="W7" s="478" t="s">
        <v>738</v>
      </c>
      <c r="X7" s="478" t="s">
        <v>739</v>
      </c>
      <c r="Y7" s="1042"/>
      <c r="Z7" s="478" t="s">
        <v>247</v>
      </c>
      <c r="AA7" s="478" t="s">
        <v>388</v>
      </c>
      <c r="AB7" s="478" t="s">
        <v>389</v>
      </c>
      <c r="AC7" s="1000" t="s">
        <v>740</v>
      </c>
      <c r="AD7" s="1001"/>
      <c r="AE7" s="1001"/>
      <c r="AF7" s="1001" t="s">
        <v>741</v>
      </c>
      <c r="AG7" s="1001"/>
      <c r="AH7" s="1001"/>
      <c r="AI7" s="1001" t="s">
        <v>742</v>
      </c>
      <c r="AJ7" s="1001"/>
      <c r="AK7" s="1001"/>
      <c r="AL7" s="1051" t="s">
        <v>743</v>
      </c>
      <c r="AM7" s="1061"/>
      <c r="AN7" s="1062"/>
      <c r="AO7" s="1001" t="s">
        <v>744</v>
      </c>
      <c r="AP7" s="1001"/>
      <c r="AQ7" s="1001"/>
      <c r="AR7" s="1001"/>
      <c r="AS7" s="1000" t="s">
        <v>745</v>
      </c>
      <c r="AT7" s="1001"/>
      <c r="AU7" s="1001"/>
      <c r="AV7" s="1001"/>
    </row>
    <row r="8" spans="1:50" s="363" customFormat="1" ht="35.1" customHeight="1">
      <c r="A8" s="361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4">
        <v>2019</v>
      </c>
      <c r="N8" s="488">
        <v>206605</v>
      </c>
      <c r="O8" s="488">
        <v>141682</v>
      </c>
      <c r="P8" s="488">
        <v>64923</v>
      </c>
      <c r="Q8" s="488">
        <v>272</v>
      </c>
      <c r="R8" s="488">
        <v>142537</v>
      </c>
      <c r="S8" s="688" t="s">
        <v>784</v>
      </c>
      <c r="T8" s="488">
        <v>32618</v>
      </c>
      <c r="U8" s="488">
        <v>8603</v>
      </c>
      <c r="V8" s="488">
        <v>6931</v>
      </c>
      <c r="W8" s="488">
        <v>1128</v>
      </c>
      <c r="X8" s="489">
        <v>14516</v>
      </c>
      <c r="Y8" s="364">
        <v>2019</v>
      </c>
      <c r="Z8" s="488">
        <v>206605</v>
      </c>
      <c r="AA8" s="488">
        <v>141682</v>
      </c>
      <c r="AB8" s="488">
        <v>64923</v>
      </c>
      <c r="AC8" s="1168">
        <v>75161</v>
      </c>
      <c r="AD8" s="1168"/>
      <c r="AE8" s="1168"/>
      <c r="AF8" s="1168">
        <v>67819</v>
      </c>
      <c r="AG8" s="1168"/>
      <c r="AH8" s="1168"/>
      <c r="AI8" s="1168">
        <v>31594</v>
      </c>
      <c r="AJ8" s="1168"/>
      <c r="AK8" s="1168"/>
      <c r="AL8" s="1168">
        <v>20911</v>
      </c>
      <c r="AM8" s="1168"/>
      <c r="AN8" s="1168"/>
      <c r="AO8" s="1168">
        <v>9463</v>
      </c>
      <c r="AP8" s="1168"/>
      <c r="AQ8" s="1168"/>
      <c r="AR8" s="1168"/>
      <c r="AS8" s="1168">
        <v>1657</v>
      </c>
      <c r="AT8" s="1168"/>
      <c r="AU8" s="1168"/>
      <c r="AV8" s="1169"/>
    </row>
    <row r="9" spans="1:50" s="363" customFormat="1" ht="35.1" customHeight="1">
      <c r="A9" s="361"/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4">
        <v>2020</v>
      </c>
      <c r="N9" s="488">
        <v>183153</v>
      </c>
      <c r="O9" s="488">
        <v>127499</v>
      </c>
      <c r="P9" s="488">
        <v>55654</v>
      </c>
      <c r="Q9" s="488">
        <v>507</v>
      </c>
      <c r="R9" s="488">
        <v>139241</v>
      </c>
      <c r="S9" s="688" t="s">
        <v>784</v>
      </c>
      <c r="T9" s="488">
        <v>10267</v>
      </c>
      <c r="U9" s="488">
        <v>769</v>
      </c>
      <c r="V9" s="488">
        <v>8749</v>
      </c>
      <c r="W9" s="488">
        <v>619</v>
      </c>
      <c r="X9" s="489">
        <v>23001</v>
      </c>
      <c r="Y9" s="364">
        <v>2020</v>
      </c>
      <c r="Z9" s="488">
        <v>183153</v>
      </c>
      <c r="AA9" s="488">
        <v>127499</v>
      </c>
      <c r="AB9" s="488">
        <v>55654</v>
      </c>
      <c r="AC9" s="1168">
        <v>48111</v>
      </c>
      <c r="AD9" s="1168"/>
      <c r="AE9" s="1168"/>
      <c r="AF9" s="1168">
        <v>61703</v>
      </c>
      <c r="AG9" s="1168"/>
      <c r="AH9" s="1168"/>
      <c r="AI9" s="1168">
        <v>28755</v>
      </c>
      <c r="AJ9" s="1168"/>
      <c r="AK9" s="1168"/>
      <c r="AL9" s="1168">
        <v>27748</v>
      </c>
      <c r="AM9" s="1168"/>
      <c r="AN9" s="1168"/>
      <c r="AO9" s="1168">
        <v>14546</v>
      </c>
      <c r="AP9" s="1168"/>
      <c r="AQ9" s="1168"/>
      <c r="AR9" s="1168"/>
      <c r="AS9" s="1168">
        <v>2290</v>
      </c>
      <c r="AT9" s="1168"/>
      <c r="AU9" s="1168"/>
      <c r="AV9" s="1169"/>
    </row>
    <row r="10" spans="1:50" s="363" customFormat="1" ht="35.1" customHeight="1">
      <c r="A10" s="366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4">
        <v>2021</v>
      </c>
      <c r="N10" s="488">
        <v>185298</v>
      </c>
      <c r="O10" s="488">
        <v>127598</v>
      </c>
      <c r="P10" s="488">
        <v>57700</v>
      </c>
      <c r="Q10" s="488">
        <v>1268</v>
      </c>
      <c r="R10" s="488">
        <v>135027</v>
      </c>
      <c r="S10" s="488">
        <v>43</v>
      </c>
      <c r="T10" s="488">
        <v>17632</v>
      </c>
      <c r="U10" s="488">
        <v>3637</v>
      </c>
      <c r="V10" s="488">
        <v>7572</v>
      </c>
      <c r="W10" s="488">
        <v>342</v>
      </c>
      <c r="X10" s="489">
        <v>19777</v>
      </c>
      <c r="Y10" s="364">
        <v>2021</v>
      </c>
      <c r="Z10" s="488">
        <v>185298</v>
      </c>
      <c r="AA10" s="488">
        <v>127598</v>
      </c>
      <c r="AB10" s="488">
        <v>57700</v>
      </c>
      <c r="AC10" s="1168">
        <v>56769</v>
      </c>
      <c r="AD10" s="1168"/>
      <c r="AE10" s="1168"/>
      <c r="AF10" s="1168">
        <v>58989</v>
      </c>
      <c r="AG10" s="1168"/>
      <c r="AH10" s="1168"/>
      <c r="AI10" s="1168">
        <v>25178</v>
      </c>
      <c r="AJ10" s="1168"/>
      <c r="AK10" s="1168"/>
      <c r="AL10" s="1168">
        <v>26907</v>
      </c>
      <c r="AM10" s="1168"/>
      <c r="AN10" s="1168"/>
      <c r="AO10" s="1168">
        <v>15114</v>
      </c>
      <c r="AP10" s="1168"/>
      <c r="AQ10" s="1168"/>
      <c r="AR10" s="1168"/>
      <c r="AS10" s="1168">
        <v>2341</v>
      </c>
      <c r="AT10" s="1168"/>
      <c r="AU10" s="1168"/>
      <c r="AV10" s="1169"/>
    </row>
    <row r="11" spans="1:50" s="363" customFormat="1" ht="35.1" customHeight="1">
      <c r="A11" s="361"/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4">
        <v>2022</v>
      </c>
      <c r="N11" s="471">
        <v>189525</v>
      </c>
      <c r="O11" s="471">
        <v>124892</v>
      </c>
      <c r="P11" s="471">
        <v>64633</v>
      </c>
      <c r="Q11" s="471">
        <v>1826</v>
      </c>
      <c r="R11" s="471">
        <v>143123</v>
      </c>
      <c r="S11" s="471">
        <v>49</v>
      </c>
      <c r="T11" s="471">
        <v>15010</v>
      </c>
      <c r="U11" s="471">
        <v>4630</v>
      </c>
      <c r="V11" s="471">
        <v>5605</v>
      </c>
      <c r="W11" s="471">
        <v>3098</v>
      </c>
      <c r="X11" s="472">
        <v>16184</v>
      </c>
      <c r="Y11" s="364">
        <v>2022</v>
      </c>
      <c r="Z11" s="471">
        <v>189525</v>
      </c>
      <c r="AA11" s="471">
        <v>124892</v>
      </c>
      <c r="AB11" s="471">
        <v>64633</v>
      </c>
      <c r="AC11" s="1163">
        <v>41540</v>
      </c>
      <c r="AD11" s="1163"/>
      <c r="AE11" s="1163"/>
      <c r="AF11" s="1163">
        <v>68116</v>
      </c>
      <c r="AG11" s="1163"/>
      <c r="AH11" s="1163"/>
      <c r="AI11" s="1163">
        <v>27946</v>
      </c>
      <c r="AJ11" s="1163"/>
      <c r="AK11" s="1163"/>
      <c r="AL11" s="1163">
        <v>30154</v>
      </c>
      <c r="AM11" s="1163"/>
      <c r="AN11" s="1163"/>
      <c r="AO11" s="1163">
        <v>18514</v>
      </c>
      <c r="AP11" s="1163"/>
      <c r="AQ11" s="1163"/>
      <c r="AR11" s="1163"/>
      <c r="AS11" s="1163">
        <v>3255</v>
      </c>
      <c r="AT11" s="1163"/>
      <c r="AU11" s="1163"/>
      <c r="AV11" s="1164"/>
    </row>
    <row r="12" spans="1:50" s="363" customFormat="1" ht="35.1" customHeight="1">
      <c r="A12" s="361"/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4">
        <v>2023</v>
      </c>
      <c r="N12" s="471">
        <v>189087</v>
      </c>
      <c r="O12" s="471">
        <v>128962</v>
      </c>
      <c r="P12" s="471">
        <v>60125</v>
      </c>
      <c r="Q12" s="471">
        <v>2149</v>
      </c>
      <c r="R12" s="471">
        <v>138713</v>
      </c>
      <c r="S12" s="688" t="s">
        <v>784</v>
      </c>
      <c r="T12" s="471">
        <v>18836</v>
      </c>
      <c r="U12" s="471">
        <v>6962</v>
      </c>
      <c r="V12" s="471">
        <v>6563</v>
      </c>
      <c r="W12" s="471">
        <v>1321</v>
      </c>
      <c r="X12" s="472">
        <v>14543</v>
      </c>
      <c r="Y12" s="364">
        <v>2023</v>
      </c>
      <c r="Z12" s="471">
        <v>189087</v>
      </c>
      <c r="AA12" s="471">
        <v>128962</v>
      </c>
      <c r="AB12" s="471">
        <v>60125</v>
      </c>
      <c r="AC12" s="1163">
        <v>43618</v>
      </c>
      <c r="AD12" s="1163"/>
      <c r="AE12" s="1163"/>
      <c r="AF12" s="1163">
        <v>68657</v>
      </c>
      <c r="AG12" s="1163"/>
      <c r="AH12" s="1163"/>
      <c r="AI12" s="1163">
        <v>27047</v>
      </c>
      <c r="AJ12" s="1163"/>
      <c r="AK12" s="1163"/>
      <c r="AL12" s="1163">
        <v>29297</v>
      </c>
      <c r="AM12" s="1163"/>
      <c r="AN12" s="1163"/>
      <c r="AO12" s="1163">
        <v>17346</v>
      </c>
      <c r="AP12" s="1163"/>
      <c r="AQ12" s="1163"/>
      <c r="AR12" s="1163"/>
      <c r="AS12" s="1163">
        <v>3122</v>
      </c>
      <c r="AT12" s="1163"/>
      <c r="AU12" s="1163"/>
      <c r="AV12" s="1164"/>
    </row>
    <row r="13" spans="1:50" s="703" customFormat="1" ht="35.1" customHeight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367">
        <v>2024</v>
      </c>
      <c r="N13" s="691">
        <v>192586</v>
      </c>
      <c r="O13" s="691">
        <v>131044</v>
      </c>
      <c r="P13" s="691">
        <v>61542</v>
      </c>
      <c r="Q13" s="691">
        <v>2597</v>
      </c>
      <c r="R13" s="691">
        <v>141937</v>
      </c>
      <c r="S13" s="689" t="s">
        <v>784</v>
      </c>
      <c r="T13" s="691">
        <v>21229</v>
      </c>
      <c r="U13" s="691">
        <v>4521</v>
      </c>
      <c r="V13" s="691">
        <v>6448</v>
      </c>
      <c r="W13" s="691">
        <v>974</v>
      </c>
      <c r="X13" s="692">
        <v>14880</v>
      </c>
      <c r="Y13" s="700">
        <v>2024</v>
      </c>
      <c r="Z13" s="691">
        <v>192586</v>
      </c>
      <c r="AA13" s="691">
        <v>131044</v>
      </c>
      <c r="AB13" s="691">
        <v>61542</v>
      </c>
      <c r="AC13" s="1166">
        <v>45486</v>
      </c>
      <c r="AD13" s="1166"/>
      <c r="AE13" s="1166"/>
      <c r="AF13" s="1166">
        <v>66353</v>
      </c>
      <c r="AG13" s="1166"/>
      <c r="AH13" s="1166"/>
      <c r="AI13" s="1166">
        <v>28190</v>
      </c>
      <c r="AJ13" s="1166"/>
      <c r="AK13" s="1166"/>
      <c r="AL13" s="1166">
        <v>30348</v>
      </c>
      <c r="AM13" s="1166"/>
      <c r="AN13" s="1166"/>
      <c r="AO13" s="1166">
        <v>18690</v>
      </c>
      <c r="AP13" s="1166"/>
      <c r="AQ13" s="1166"/>
      <c r="AR13" s="1166"/>
      <c r="AS13" s="1166">
        <v>3519</v>
      </c>
      <c r="AT13" s="1166"/>
      <c r="AU13" s="1166"/>
      <c r="AV13" s="1167"/>
    </row>
    <row r="14" spans="1:50" s="235" customFormat="1" ht="20.25" customHeight="1">
      <c r="A14" s="368" t="s">
        <v>746</v>
      </c>
      <c r="B14" s="1170" t="s">
        <v>747</v>
      </c>
      <c r="C14" s="1171"/>
      <c r="D14" s="1171"/>
      <c r="E14" s="1171"/>
      <c r="F14" s="1171"/>
      <c r="G14" s="1171"/>
      <c r="H14" s="1171"/>
      <c r="I14" s="1171"/>
      <c r="J14" s="1172" t="s">
        <v>748</v>
      </c>
      <c r="K14" s="1173"/>
      <c r="L14" s="1173"/>
      <c r="M14" s="1012" t="s">
        <v>323</v>
      </c>
      <c r="N14" s="1062" t="s">
        <v>749</v>
      </c>
      <c r="O14" s="1001"/>
      <c r="P14" s="1001"/>
      <c r="Q14" s="1001"/>
      <c r="R14" s="1001"/>
      <c r="S14" s="1001"/>
      <c r="T14" s="1001"/>
      <c r="U14" s="1001"/>
      <c r="V14" s="1001"/>
      <c r="W14" s="1001"/>
      <c r="X14" s="1001"/>
      <c r="Y14" s="1023" t="s">
        <v>323</v>
      </c>
      <c r="Z14" s="1062" t="s">
        <v>750</v>
      </c>
      <c r="AA14" s="1001"/>
      <c r="AB14" s="1001"/>
      <c r="AC14" s="1001"/>
      <c r="AD14" s="1001"/>
      <c r="AE14" s="1001"/>
      <c r="AF14" s="1001"/>
      <c r="AG14" s="1001"/>
      <c r="AH14" s="1001"/>
      <c r="AI14" s="1001"/>
      <c r="AJ14" s="1001"/>
      <c r="AK14" s="1001"/>
      <c r="AL14" s="1001"/>
      <c r="AM14" s="1001"/>
      <c r="AN14" s="1001"/>
      <c r="AO14" s="1001"/>
      <c r="AP14" s="1001"/>
      <c r="AQ14" s="1001"/>
      <c r="AR14" s="1001"/>
      <c r="AS14" s="1001"/>
      <c r="AT14" s="1001"/>
      <c r="AU14" s="1001"/>
      <c r="AV14" s="1001"/>
    </row>
    <row r="15" spans="1:50" s="235" customFormat="1" ht="48" customHeight="1">
      <c r="A15" s="352"/>
      <c r="B15" s="354" t="s">
        <v>721</v>
      </c>
      <c r="C15" s="354" t="s">
        <v>722</v>
      </c>
      <c r="D15" s="354" t="s">
        <v>723</v>
      </c>
      <c r="E15" s="1172" t="s">
        <v>751</v>
      </c>
      <c r="F15" s="1176"/>
      <c r="G15" s="357" t="s">
        <v>752</v>
      </c>
      <c r="H15" s="357" t="s">
        <v>753</v>
      </c>
      <c r="I15" s="357" t="s">
        <v>754</v>
      </c>
      <c r="J15" s="1174"/>
      <c r="K15" s="1175"/>
      <c r="L15" s="1175"/>
      <c r="M15" s="1024"/>
      <c r="N15" s="479" t="s">
        <v>247</v>
      </c>
      <c r="O15" s="478" t="s">
        <v>388</v>
      </c>
      <c r="P15" s="478" t="s">
        <v>389</v>
      </c>
      <c r="Q15" s="478" t="s">
        <v>755</v>
      </c>
      <c r="R15" s="478" t="s">
        <v>756</v>
      </c>
      <c r="S15" s="478" t="s">
        <v>757</v>
      </c>
      <c r="T15" s="478" t="s">
        <v>758</v>
      </c>
      <c r="U15" s="478" t="s">
        <v>759</v>
      </c>
      <c r="V15" s="478" t="s">
        <v>760</v>
      </c>
      <c r="W15" s="478" t="s">
        <v>761</v>
      </c>
      <c r="X15" s="478" t="s">
        <v>762</v>
      </c>
      <c r="Y15" s="1023"/>
      <c r="Z15" s="479" t="s">
        <v>247</v>
      </c>
      <c r="AA15" s="478" t="s">
        <v>388</v>
      </c>
      <c r="AB15" s="478" t="s">
        <v>389</v>
      </c>
      <c r="AC15" s="1051" t="s">
        <v>763</v>
      </c>
      <c r="AD15" s="1061"/>
      <c r="AE15" s="1061"/>
      <c r="AF15" s="1062"/>
      <c r="AG15" s="1051" t="s">
        <v>764</v>
      </c>
      <c r="AH15" s="1061"/>
      <c r="AI15" s="1061"/>
      <c r="AJ15" s="1061"/>
      <c r="AK15" s="1062"/>
      <c r="AL15" s="1051" t="s">
        <v>765</v>
      </c>
      <c r="AM15" s="1061"/>
      <c r="AN15" s="1061"/>
      <c r="AO15" s="1061"/>
      <c r="AP15" s="1062"/>
      <c r="AQ15" s="1051" t="s">
        <v>766</v>
      </c>
      <c r="AR15" s="1061"/>
      <c r="AS15" s="1061"/>
      <c r="AT15" s="1061"/>
      <c r="AU15" s="1061"/>
      <c r="AV15" s="1062"/>
      <c r="AX15" s="369"/>
    </row>
    <row r="16" spans="1:50" s="363" customFormat="1" ht="35.1" customHeight="1">
      <c r="A16" s="366"/>
      <c r="B16" s="362"/>
      <c r="C16" s="362"/>
      <c r="D16" s="362"/>
      <c r="E16" s="371"/>
      <c r="F16" s="371"/>
      <c r="G16" s="362"/>
      <c r="H16" s="362"/>
      <c r="I16" s="362"/>
      <c r="J16" s="371"/>
      <c r="K16" s="371"/>
      <c r="L16" s="371"/>
      <c r="M16" s="364">
        <v>2019</v>
      </c>
      <c r="N16" s="488">
        <v>206605</v>
      </c>
      <c r="O16" s="488">
        <v>141682</v>
      </c>
      <c r="P16" s="488">
        <v>64923</v>
      </c>
      <c r="Q16" s="488">
        <v>113437</v>
      </c>
      <c r="R16" s="488">
        <v>9018</v>
      </c>
      <c r="S16" s="488">
        <v>44783</v>
      </c>
      <c r="T16" s="488">
        <v>12364</v>
      </c>
      <c r="U16" s="488">
        <v>3769</v>
      </c>
      <c r="V16" s="488">
        <v>456</v>
      </c>
      <c r="W16" s="488">
        <v>3295</v>
      </c>
      <c r="X16" s="489">
        <v>19483</v>
      </c>
      <c r="Y16" s="365">
        <v>2019</v>
      </c>
      <c r="Z16" s="488">
        <v>206605</v>
      </c>
      <c r="AA16" s="488">
        <v>141682</v>
      </c>
      <c r="AB16" s="488">
        <v>64923</v>
      </c>
      <c r="AC16" s="1168">
        <v>54227</v>
      </c>
      <c r="AD16" s="1168"/>
      <c r="AE16" s="1168"/>
      <c r="AF16" s="1168"/>
      <c r="AG16" s="1168">
        <v>75986</v>
      </c>
      <c r="AH16" s="1168"/>
      <c r="AI16" s="1168"/>
      <c r="AJ16" s="1168"/>
      <c r="AK16" s="1168"/>
      <c r="AL16" s="1168">
        <v>51688</v>
      </c>
      <c r="AM16" s="1168"/>
      <c r="AN16" s="1168"/>
      <c r="AO16" s="1168"/>
      <c r="AP16" s="1168"/>
      <c r="AQ16" s="1168">
        <v>24704</v>
      </c>
      <c r="AR16" s="1168"/>
      <c r="AS16" s="1168"/>
      <c r="AT16" s="1168"/>
      <c r="AU16" s="1168"/>
      <c r="AV16" s="1169"/>
      <c r="AX16" s="370"/>
    </row>
    <row r="17" spans="1:50" s="363" customFormat="1" ht="35.1" customHeight="1">
      <c r="A17" s="366"/>
      <c r="B17" s="362"/>
      <c r="C17" s="362"/>
      <c r="D17" s="362"/>
      <c r="E17" s="371"/>
      <c r="F17" s="371"/>
      <c r="G17" s="362"/>
      <c r="H17" s="362"/>
      <c r="I17" s="362"/>
      <c r="J17" s="371"/>
      <c r="K17" s="371"/>
      <c r="L17" s="371"/>
      <c r="M17" s="364">
        <v>2020</v>
      </c>
      <c r="N17" s="488">
        <v>183153</v>
      </c>
      <c r="O17" s="488">
        <v>127499</v>
      </c>
      <c r="P17" s="488">
        <v>55654</v>
      </c>
      <c r="Q17" s="488">
        <v>77577</v>
      </c>
      <c r="R17" s="488">
        <v>13935</v>
      </c>
      <c r="S17" s="488">
        <v>50016</v>
      </c>
      <c r="T17" s="488">
        <v>12167</v>
      </c>
      <c r="U17" s="488">
        <v>4595</v>
      </c>
      <c r="V17" s="488">
        <v>614</v>
      </c>
      <c r="W17" s="488">
        <v>3940</v>
      </c>
      <c r="X17" s="489">
        <v>20309</v>
      </c>
      <c r="Y17" s="365">
        <v>2020</v>
      </c>
      <c r="Z17" s="488">
        <v>183153</v>
      </c>
      <c r="AA17" s="488">
        <v>127499</v>
      </c>
      <c r="AB17" s="488">
        <v>55654</v>
      </c>
      <c r="AC17" s="1168">
        <v>66854</v>
      </c>
      <c r="AD17" s="1168"/>
      <c r="AE17" s="1168"/>
      <c r="AF17" s="1168"/>
      <c r="AG17" s="1168">
        <v>46154</v>
      </c>
      <c r="AH17" s="1168"/>
      <c r="AI17" s="1168"/>
      <c r="AJ17" s="1168"/>
      <c r="AK17" s="1168"/>
      <c r="AL17" s="1168">
        <v>47992</v>
      </c>
      <c r="AM17" s="1168"/>
      <c r="AN17" s="1168"/>
      <c r="AO17" s="1168"/>
      <c r="AP17" s="1168"/>
      <c r="AQ17" s="1168">
        <v>22153</v>
      </c>
      <c r="AR17" s="1168"/>
      <c r="AS17" s="1168"/>
      <c r="AT17" s="1168"/>
      <c r="AU17" s="1168"/>
      <c r="AV17" s="1169"/>
      <c r="AX17" s="370"/>
    </row>
    <row r="18" spans="1:50" s="363" customFormat="1" ht="35.1" customHeight="1">
      <c r="A18" s="366"/>
      <c r="B18" s="362"/>
      <c r="C18" s="362"/>
      <c r="D18" s="362"/>
      <c r="E18" s="371"/>
      <c r="F18" s="371"/>
      <c r="G18" s="362"/>
      <c r="H18" s="362"/>
      <c r="I18" s="362"/>
      <c r="J18" s="371"/>
      <c r="K18" s="371"/>
      <c r="L18" s="371"/>
      <c r="M18" s="364">
        <v>2021</v>
      </c>
      <c r="N18" s="488">
        <v>185298</v>
      </c>
      <c r="O18" s="488">
        <v>127598</v>
      </c>
      <c r="P18" s="488">
        <v>57700</v>
      </c>
      <c r="Q18" s="488">
        <v>87048</v>
      </c>
      <c r="R18" s="488">
        <v>13207</v>
      </c>
      <c r="S18" s="488">
        <v>47661</v>
      </c>
      <c r="T18" s="488">
        <v>10191</v>
      </c>
      <c r="U18" s="488">
        <v>4301</v>
      </c>
      <c r="V18" s="488">
        <v>579</v>
      </c>
      <c r="W18" s="488">
        <v>3495</v>
      </c>
      <c r="X18" s="489">
        <v>18816</v>
      </c>
      <c r="Y18" s="365">
        <v>2021</v>
      </c>
      <c r="Z18" s="488">
        <v>185298</v>
      </c>
      <c r="AA18" s="488">
        <v>127598</v>
      </c>
      <c r="AB18" s="488">
        <v>57700</v>
      </c>
      <c r="AC18" s="1168">
        <v>67875</v>
      </c>
      <c r="AD18" s="1168"/>
      <c r="AE18" s="1168"/>
      <c r="AF18" s="1168"/>
      <c r="AG18" s="1168">
        <v>46481</v>
      </c>
      <c r="AH18" s="1168"/>
      <c r="AI18" s="1168"/>
      <c r="AJ18" s="1168"/>
      <c r="AK18" s="1168"/>
      <c r="AL18" s="1168">
        <v>48643</v>
      </c>
      <c r="AM18" s="1168"/>
      <c r="AN18" s="1168"/>
      <c r="AO18" s="1168"/>
      <c r="AP18" s="1168"/>
      <c r="AQ18" s="1168">
        <v>22299</v>
      </c>
      <c r="AR18" s="1168"/>
      <c r="AS18" s="1168"/>
      <c r="AT18" s="1168"/>
      <c r="AU18" s="1168"/>
      <c r="AV18" s="1169"/>
      <c r="AX18" s="370"/>
    </row>
    <row r="19" spans="1:50" s="363" customFormat="1" ht="35.1" customHeight="1">
      <c r="A19" s="366"/>
      <c r="B19" s="362"/>
      <c r="C19" s="362"/>
      <c r="D19" s="362"/>
      <c r="E19" s="371"/>
      <c r="F19" s="371"/>
      <c r="G19" s="362"/>
      <c r="H19" s="362"/>
      <c r="I19" s="362"/>
      <c r="J19" s="371"/>
      <c r="K19" s="371"/>
      <c r="L19" s="371"/>
      <c r="M19" s="364">
        <v>2022</v>
      </c>
      <c r="N19" s="471">
        <v>189525</v>
      </c>
      <c r="O19" s="471">
        <v>124892</v>
      </c>
      <c r="P19" s="471">
        <v>64633</v>
      </c>
      <c r="Q19" s="471">
        <v>78100</v>
      </c>
      <c r="R19" s="471">
        <v>12060</v>
      </c>
      <c r="S19" s="471">
        <v>54139</v>
      </c>
      <c r="T19" s="471">
        <v>9051</v>
      </c>
      <c r="U19" s="471">
        <v>4701</v>
      </c>
      <c r="V19" s="471">
        <v>609</v>
      </c>
      <c r="W19" s="471">
        <v>6258</v>
      </c>
      <c r="X19" s="472">
        <v>24607</v>
      </c>
      <c r="Y19" s="365">
        <v>2022</v>
      </c>
      <c r="Z19" s="471">
        <v>189525</v>
      </c>
      <c r="AA19" s="471">
        <v>124892</v>
      </c>
      <c r="AB19" s="471">
        <v>64633</v>
      </c>
      <c r="AC19" s="1163">
        <v>68455</v>
      </c>
      <c r="AD19" s="1163"/>
      <c r="AE19" s="1163"/>
      <c r="AF19" s="1163"/>
      <c r="AG19" s="1163">
        <v>48053</v>
      </c>
      <c r="AH19" s="1163"/>
      <c r="AI19" s="1163"/>
      <c r="AJ19" s="1163"/>
      <c r="AK19" s="1163"/>
      <c r="AL19" s="1163">
        <v>49982</v>
      </c>
      <c r="AM19" s="1163"/>
      <c r="AN19" s="1163"/>
      <c r="AO19" s="1163"/>
      <c r="AP19" s="1163"/>
      <c r="AQ19" s="1168">
        <v>23035</v>
      </c>
      <c r="AR19" s="1168"/>
      <c r="AS19" s="1168"/>
      <c r="AT19" s="1168"/>
      <c r="AU19" s="1168"/>
      <c r="AV19" s="1169"/>
      <c r="AX19" s="370"/>
    </row>
    <row r="20" spans="1:50" s="363" customFormat="1" ht="35.1" customHeight="1">
      <c r="A20" s="366"/>
      <c r="B20" s="362"/>
      <c r="C20" s="362"/>
      <c r="D20" s="362"/>
      <c r="E20" s="371"/>
      <c r="F20" s="371"/>
      <c r="G20" s="362"/>
      <c r="H20" s="362"/>
      <c r="I20" s="362"/>
      <c r="J20" s="371"/>
      <c r="K20" s="371"/>
      <c r="L20" s="371"/>
      <c r="M20" s="364">
        <v>2023</v>
      </c>
      <c r="N20" s="547">
        <v>189087</v>
      </c>
      <c r="O20" s="471">
        <v>128962</v>
      </c>
      <c r="P20" s="471">
        <v>60125</v>
      </c>
      <c r="Q20" s="471">
        <v>80384</v>
      </c>
      <c r="R20" s="471">
        <v>11047</v>
      </c>
      <c r="S20" s="690">
        <v>54882</v>
      </c>
      <c r="T20" s="690">
        <v>11083</v>
      </c>
      <c r="U20" s="690">
        <v>4251</v>
      </c>
      <c r="V20" s="690">
        <v>535</v>
      </c>
      <c r="W20" s="690">
        <v>4682</v>
      </c>
      <c r="X20" s="690">
        <v>22223</v>
      </c>
      <c r="Y20" s="365">
        <v>2023</v>
      </c>
      <c r="Z20" s="471">
        <v>189087</v>
      </c>
      <c r="AA20" s="471">
        <v>128962</v>
      </c>
      <c r="AB20" s="471">
        <v>60125</v>
      </c>
      <c r="AC20" s="1163">
        <v>68373</v>
      </c>
      <c r="AD20" s="1163"/>
      <c r="AE20" s="1163"/>
      <c r="AF20" s="1163"/>
      <c r="AG20" s="1163">
        <v>47464</v>
      </c>
      <c r="AH20" s="1163"/>
      <c r="AI20" s="1163"/>
      <c r="AJ20" s="1163"/>
      <c r="AK20" s="1163"/>
      <c r="AL20" s="1163">
        <v>50379</v>
      </c>
      <c r="AM20" s="1163"/>
      <c r="AN20" s="1163"/>
      <c r="AO20" s="1163"/>
      <c r="AP20" s="1163"/>
      <c r="AQ20" s="1163">
        <v>22871</v>
      </c>
      <c r="AR20" s="1163"/>
      <c r="AS20" s="1163"/>
      <c r="AT20" s="1163"/>
      <c r="AU20" s="1163"/>
      <c r="AV20" s="1164"/>
      <c r="AX20" s="370"/>
    </row>
    <row r="21" spans="1:50" s="703" customFormat="1" ht="35.1" customHeight="1">
      <c r="A21" s="704"/>
      <c r="B21" s="702"/>
      <c r="C21" s="702"/>
      <c r="D21" s="702"/>
      <c r="E21" s="705"/>
      <c r="F21" s="705"/>
      <c r="G21" s="702"/>
      <c r="H21" s="702"/>
      <c r="I21" s="702"/>
      <c r="J21" s="705"/>
      <c r="K21" s="705"/>
      <c r="L21" s="705"/>
      <c r="M21" s="436">
        <v>2024</v>
      </c>
      <c r="N21" s="473">
        <v>192586</v>
      </c>
      <c r="O21" s="691">
        <v>131044</v>
      </c>
      <c r="P21" s="691">
        <v>61542</v>
      </c>
      <c r="Q21" s="691">
        <v>80885</v>
      </c>
      <c r="R21" s="706">
        <v>11368</v>
      </c>
      <c r="S21" s="706">
        <v>57352</v>
      </c>
      <c r="T21" s="706">
        <v>11761</v>
      </c>
      <c r="U21" s="706">
        <v>4355</v>
      </c>
      <c r="V21" s="706">
        <v>562</v>
      </c>
      <c r="W21" s="706">
        <v>4749</v>
      </c>
      <c r="X21" s="706">
        <v>21554</v>
      </c>
      <c r="Y21" s="700">
        <v>2024</v>
      </c>
      <c r="Z21" s="691">
        <v>192586</v>
      </c>
      <c r="AA21" s="691">
        <v>131044</v>
      </c>
      <c r="AB21" s="691">
        <v>61542</v>
      </c>
      <c r="AC21" s="1166">
        <v>70536</v>
      </c>
      <c r="AD21" s="1166"/>
      <c r="AE21" s="1166"/>
      <c r="AF21" s="1166"/>
      <c r="AG21" s="1166">
        <v>48458</v>
      </c>
      <c r="AH21" s="1166"/>
      <c r="AI21" s="1166"/>
      <c r="AJ21" s="1166"/>
      <c r="AK21" s="1166"/>
      <c r="AL21" s="1166">
        <v>50276</v>
      </c>
      <c r="AM21" s="1166"/>
      <c r="AN21" s="1166"/>
      <c r="AO21" s="1166"/>
      <c r="AP21" s="1166"/>
      <c r="AQ21" s="1166">
        <v>23316</v>
      </c>
      <c r="AR21" s="1166"/>
      <c r="AS21" s="1166"/>
      <c r="AT21" s="1166"/>
      <c r="AU21" s="1166"/>
      <c r="AV21" s="1167"/>
      <c r="AX21" s="707"/>
    </row>
    <row r="22" spans="1:50" s="378" customFormat="1" ht="15" customHeight="1">
      <c r="A22" s="372" t="s">
        <v>767</v>
      </c>
      <c r="B22" s="372"/>
      <c r="C22" s="372"/>
      <c r="D22" s="372"/>
      <c r="E22" s="373"/>
      <c r="F22" s="373"/>
      <c r="G22" s="374"/>
      <c r="H22" s="375"/>
      <c r="I22" s="375"/>
      <c r="J22" s="375"/>
      <c r="K22" s="375"/>
      <c r="L22" s="375"/>
      <c r="M22" s="220" t="s">
        <v>768</v>
      </c>
      <c r="N22" s="220"/>
      <c r="O22" s="220"/>
      <c r="P22" s="220"/>
      <c r="Q22" s="548"/>
      <c r="R22" s="548"/>
      <c r="S22" s="549"/>
      <c r="T22" s="550"/>
      <c r="U22" s="550"/>
      <c r="V22" s="550"/>
      <c r="W22" s="550"/>
      <c r="X22" s="550"/>
      <c r="Y22" s="220" t="s">
        <v>768</v>
      </c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</row>
    <row r="23" spans="1:50" s="378" customFormat="1" ht="15" customHeight="1">
      <c r="A23" s="372" t="s">
        <v>769</v>
      </c>
      <c r="B23" s="372"/>
      <c r="C23" s="372"/>
      <c r="D23" s="372"/>
      <c r="E23" s="373"/>
      <c r="F23" s="374"/>
      <c r="G23" s="374"/>
      <c r="H23" s="375"/>
      <c r="I23" s="375"/>
      <c r="J23" s="375"/>
      <c r="K23" s="375"/>
      <c r="L23" s="375"/>
      <c r="M23" s="212" t="s">
        <v>770</v>
      </c>
      <c r="N23" s="212"/>
      <c r="O23" s="212"/>
      <c r="P23" s="212"/>
      <c r="Q23" s="213"/>
      <c r="R23" s="376"/>
      <c r="S23" s="376"/>
      <c r="T23" s="377"/>
      <c r="U23" s="377"/>
      <c r="V23" s="377"/>
      <c r="W23" s="377"/>
      <c r="X23" s="377"/>
      <c r="Y23" s="212" t="s">
        <v>770</v>
      </c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</row>
    <row r="24" spans="1:50" ht="14.25" customHeight="1">
      <c r="A24" s="1165"/>
      <c r="B24" s="1165"/>
      <c r="C24" s="1165"/>
      <c r="D24" s="1165"/>
      <c r="E24" s="1165"/>
      <c r="F24" s="1165"/>
      <c r="G24" s="1165"/>
      <c r="H24" s="1165"/>
      <c r="I24" s="1165"/>
      <c r="J24" s="1165"/>
      <c r="K24" s="1165"/>
      <c r="L24" s="379"/>
      <c r="M24" s="1165"/>
      <c r="N24" s="1165"/>
      <c r="O24" s="1165"/>
      <c r="P24" s="1165"/>
      <c r="Q24" s="1165"/>
      <c r="R24" s="1165"/>
      <c r="S24" s="1165"/>
      <c r="T24" s="1165"/>
      <c r="U24" s="1165"/>
      <c r="V24" s="1165"/>
      <c r="W24" s="1165"/>
      <c r="X24" s="379"/>
      <c r="Y24" s="1165"/>
      <c r="Z24" s="1165"/>
      <c r="AA24" s="1165"/>
      <c r="AB24" s="1165"/>
    </row>
    <row r="25" spans="1:50" ht="14.25" customHeight="1"/>
    <row r="26" spans="1:50" ht="14.25" customHeight="1">
      <c r="B26" s="231"/>
      <c r="C26" s="231"/>
      <c r="D26" s="231"/>
      <c r="N26" s="231"/>
      <c r="O26" s="231"/>
      <c r="P26" s="231"/>
    </row>
  </sheetData>
  <mergeCells count="93">
    <mergeCell ref="AO13:AR13"/>
    <mergeCell ref="Z14:AV14"/>
    <mergeCell ref="AC15:AF15"/>
    <mergeCell ref="AG15:AK15"/>
    <mergeCell ref="AL15:AP15"/>
    <mergeCell ref="AQ15:AV15"/>
    <mergeCell ref="A3:K3"/>
    <mergeCell ref="M3:X3"/>
    <mergeCell ref="Y3:AV3"/>
    <mergeCell ref="A4:K4"/>
    <mergeCell ref="M4:X4"/>
    <mergeCell ref="Y4:AV4"/>
    <mergeCell ref="B6:K6"/>
    <mergeCell ref="M6:M7"/>
    <mergeCell ref="AQ5:AV5"/>
    <mergeCell ref="W5:X5"/>
    <mergeCell ref="AS13:AV13"/>
    <mergeCell ref="AC13:AE13"/>
    <mergeCell ref="AF13:AH13"/>
    <mergeCell ref="AI13:AK13"/>
    <mergeCell ref="AL13:AN13"/>
    <mergeCell ref="N6:X6"/>
    <mergeCell ref="Y6:Y7"/>
    <mergeCell ref="Z6:AV6"/>
    <mergeCell ref="AC7:AE7"/>
    <mergeCell ref="AF7:AH7"/>
    <mergeCell ref="AI7:AK7"/>
    <mergeCell ref="AL7:AN7"/>
    <mergeCell ref="AO7:AR7"/>
    <mergeCell ref="AS7:AV7"/>
    <mergeCell ref="AS9:AV9"/>
    <mergeCell ref="AC8:AE8"/>
    <mergeCell ref="AF8:AH8"/>
    <mergeCell ref="AI8:AK8"/>
    <mergeCell ref="AL8:AN8"/>
    <mergeCell ref="AO8:AR8"/>
    <mergeCell ref="AS8:AV8"/>
    <mergeCell ref="AC9:AE9"/>
    <mergeCell ref="AF9:AH9"/>
    <mergeCell ref="AI9:AK9"/>
    <mergeCell ref="AL9:AN9"/>
    <mergeCell ref="AO9:AR9"/>
    <mergeCell ref="AS11:AV11"/>
    <mergeCell ref="AC10:AE10"/>
    <mergeCell ref="AF10:AH10"/>
    <mergeCell ref="AI10:AK10"/>
    <mergeCell ref="AL10:AN10"/>
    <mergeCell ref="AO10:AR10"/>
    <mergeCell ref="AS10:AV10"/>
    <mergeCell ref="AC11:AE11"/>
    <mergeCell ref="AF11:AH11"/>
    <mergeCell ref="AI11:AK11"/>
    <mergeCell ref="AL11:AN11"/>
    <mergeCell ref="AO11:AR11"/>
    <mergeCell ref="B14:I14"/>
    <mergeCell ref="J14:L15"/>
    <mergeCell ref="M14:M15"/>
    <mergeCell ref="N14:X14"/>
    <mergeCell ref="Y14:Y15"/>
    <mergeCell ref="E15:F15"/>
    <mergeCell ref="AC16:AF16"/>
    <mergeCell ref="AG16:AK16"/>
    <mergeCell ref="AL16:AP16"/>
    <mergeCell ref="AQ16:AV16"/>
    <mergeCell ref="AC17:AF17"/>
    <mergeCell ref="AG17:AK17"/>
    <mergeCell ref="AL17:AP17"/>
    <mergeCell ref="AQ17:AV17"/>
    <mergeCell ref="AC18:AF18"/>
    <mergeCell ref="AG18:AK18"/>
    <mergeCell ref="AL18:AP18"/>
    <mergeCell ref="AQ18:AV18"/>
    <mergeCell ref="AC19:AF19"/>
    <mergeCell ref="AG19:AK19"/>
    <mergeCell ref="AL19:AP19"/>
    <mergeCell ref="AQ19:AV19"/>
    <mergeCell ref="AC20:AF20"/>
    <mergeCell ref="AG20:AK20"/>
    <mergeCell ref="AL20:AP20"/>
    <mergeCell ref="AQ20:AV20"/>
    <mergeCell ref="A24:K24"/>
    <mergeCell ref="M24:W24"/>
    <mergeCell ref="Y24:AB24"/>
    <mergeCell ref="AC21:AF21"/>
    <mergeCell ref="AG21:AK21"/>
    <mergeCell ref="AL21:AP21"/>
    <mergeCell ref="AQ21:AV21"/>
    <mergeCell ref="AS12:AV12"/>
    <mergeCell ref="AC12:AE12"/>
    <mergeCell ref="AF12:AH12"/>
    <mergeCell ref="AI12:AK12"/>
    <mergeCell ref="AL12:AN12"/>
    <mergeCell ref="AO12:AR12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  <colBreaks count="1" manualBreakCount="1">
    <brk id="24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view="pageBreakPreview" zoomScaleNormal="100" zoomScaleSheetLayoutView="100" workbookViewId="0">
      <selection activeCell="D36" sqref="D36"/>
    </sheetView>
  </sheetViews>
  <sheetFormatPr defaultColWidth="9" defaultRowHeight="13.5"/>
  <cols>
    <col min="1" max="2" width="5.75" style="55" customWidth="1"/>
    <col min="3" max="3" width="7.5" style="55" customWidth="1"/>
    <col min="4" max="4" width="7.875" style="55" customWidth="1"/>
    <col min="5" max="5" width="7.25" style="55" customWidth="1"/>
    <col min="6" max="6" width="7.5" style="55" customWidth="1"/>
    <col min="7" max="7" width="7.625" style="55" customWidth="1"/>
    <col min="8" max="8" width="5.875" style="55" customWidth="1"/>
    <col min="9" max="9" width="8.25" style="55" customWidth="1"/>
    <col min="10" max="10" width="7.375" style="55" customWidth="1"/>
    <col min="11" max="11" width="8" style="55" customWidth="1"/>
    <col min="12" max="12" width="5.5" style="55" customWidth="1"/>
    <col min="13" max="16384" width="9" style="55"/>
  </cols>
  <sheetData>
    <row r="1" spans="1:13" ht="5.0999999999999996" customHeight="1"/>
    <row r="2" spans="1:13" ht="50.1" customHeight="1"/>
    <row r="3" spans="1:13" ht="21" customHeight="1">
      <c r="A3" s="773" t="s">
        <v>197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3" ht="20.100000000000001" customHeight="1">
      <c r="A4" s="777" t="s">
        <v>82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</row>
    <row r="5" spans="1:13" ht="20.100000000000001" customHeight="1">
      <c r="A5" s="53" t="s">
        <v>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3" ht="25.5" customHeight="1">
      <c r="A6" s="789" t="s">
        <v>165</v>
      </c>
      <c r="B6" s="790" t="s">
        <v>166</v>
      </c>
      <c r="C6" s="793" t="s">
        <v>167</v>
      </c>
      <c r="D6" s="794"/>
      <c r="E6" s="795" t="s">
        <v>168</v>
      </c>
      <c r="F6" s="796"/>
      <c r="G6" s="796"/>
      <c r="H6" s="789" t="s">
        <v>169</v>
      </c>
      <c r="I6" s="789"/>
      <c r="J6" s="789" t="s">
        <v>170</v>
      </c>
      <c r="K6" s="789"/>
      <c r="L6" s="789" t="s">
        <v>171</v>
      </c>
    </row>
    <row r="7" spans="1:13" ht="15" customHeight="1">
      <c r="A7" s="789"/>
      <c r="B7" s="791"/>
      <c r="C7" s="790" t="s">
        <v>172</v>
      </c>
      <c r="D7" s="799" t="s">
        <v>173</v>
      </c>
      <c r="E7" s="801" t="s">
        <v>174</v>
      </c>
      <c r="F7" s="797" t="s">
        <v>175</v>
      </c>
      <c r="G7" s="797" t="s">
        <v>176</v>
      </c>
      <c r="H7" s="797" t="s">
        <v>177</v>
      </c>
      <c r="I7" s="797" t="s">
        <v>178</v>
      </c>
      <c r="J7" s="797" t="s">
        <v>179</v>
      </c>
      <c r="K7" s="797" t="s">
        <v>180</v>
      </c>
      <c r="L7" s="789"/>
    </row>
    <row r="8" spans="1:13" ht="40.5" customHeight="1">
      <c r="A8" s="789"/>
      <c r="B8" s="792"/>
      <c r="C8" s="792"/>
      <c r="D8" s="800"/>
      <c r="E8" s="802"/>
      <c r="F8" s="798"/>
      <c r="G8" s="797"/>
      <c r="H8" s="798"/>
      <c r="I8" s="797"/>
      <c r="J8" s="798"/>
      <c r="K8" s="797"/>
      <c r="L8" s="789"/>
    </row>
    <row r="9" spans="1:13" ht="18.95" customHeight="1">
      <c r="A9" s="498">
        <v>2019</v>
      </c>
      <c r="B9" s="104">
        <v>110</v>
      </c>
      <c r="C9" s="116" t="s">
        <v>784</v>
      </c>
      <c r="D9" s="116">
        <v>1</v>
      </c>
      <c r="E9" s="116" t="s">
        <v>784</v>
      </c>
      <c r="F9" s="116" t="s">
        <v>784</v>
      </c>
      <c r="G9" s="116">
        <v>2</v>
      </c>
      <c r="H9" s="116" t="s">
        <v>784</v>
      </c>
      <c r="I9" s="116">
        <v>2</v>
      </c>
      <c r="J9" s="116" t="s">
        <v>784</v>
      </c>
      <c r="K9" s="116">
        <v>1</v>
      </c>
      <c r="L9" s="495" t="s">
        <v>784</v>
      </c>
    </row>
    <row r="10" spans="1:13" ht="18.95" customHeight="1">
      <c r="A10" s="498">
        <v>2020</v>
      </c>
      <c r="B10" s="104">
        <v>111</v>
      </c>
      <c r="C10" s="400" t="s">
        <v>784</v>
      </c>
      <c r="D10" s="400">
        <v>1</v>
      </c>
      <c r="E10" s="116" t="s">
        <v>784</v>
      </c>
      <c r="F10" s="116" t="s">
        <v>784</v>
      </c>
      <c r="G10" s="400">
        <v>2</v>
      </c>
      <c r="H10" s="116" t="s">
        <v>784</v>
      </c>
      <c r="I10" s="400">
        <v>2</v>
      </c>
      <c r="J10" s="116" t="s">
        <v>784</v>
      </c>
      <c r="K10" s="400">
        <v>1</v>
      </c>
      <c r="L10" s="495" t="s">
        <v>784</v>
      </c>
    </row>
    <row r="11" spans="1:13" ht="18.95" customHeight="1">
      <c r="A11" s="498">
        <v>2021</v>
      </c>
      <c r="B11" s="104">
        <v>104</v>
      </c>
      <c r="C11" s="621" t="s">
        <v>784</v>
      </c>
      <c r="D11" s="621" t="s">
        <v>784</v>
      </c>
      <c r="E11" s="621" t="s">
        <v>784</v>
      </c>
      <c r="F11" s="621" t="s">
        <v>784</v>
      </c>
      <c r="G11" s="621">
        <v>2</v>
      </c>
      <c r="H11" s="621" t="s">
        <v>784</v>
      </c>
      <c r="I11" s="621">
        <v>2</v>
      </c>
      <c r="J11" s="621" t="s">
        <v>784</v>
      </c>
      <c r="K11" s="621">
        <v>1</v>
      </c>
      <c r="L11" s="622" t="s">
        <v>784</v>
      </c>
    </row>
    <row r="12" spans="1:13" ht="18.95" customHeight="1">
      <c r="A12" s="498">
        <v>2022</v>
      </c>
      <c r="B12" s="104">
        <v>102</v>
      </c>
      <c r="C12" s="621" t="s">
        <v>784</v>
      </c>
      <c r="D12" s="621">
        <v>1</v>
      </c>
      <c r="E12" s="621" t="s">
        <v>784</v>
      </c>
      <c r="F12" s="621" t="s">
        <v>784</v>
      </c>
      <c r="G12" s="621">
        <v>2</v>
      </c>
      <c r="H12" s="621" t="s">
        <v>784</v>
      </c>
      <c r="I12" s="621">
        <v>2</v>
      </c>
      <c r="J12" s="621" t="s">
        <v>784</v>
      </c>
      <c r="K12" s="621">
        <v>1</v>
      </c>
      <c r="L12" s="622" t="s">
        <v>784</v>
      </c>
    </row>
    <row r="13" spans="1:13" ht="18.95" customHeight="1">
      <c r="A13" s="498">
        <v>2023</v>
      </c>
      <c r="B13" s="104">
        <v>89</v>
      </c>
      <c r="C13" s="621" t="s">
        <v>784</v>
      </c>
      <c r="D13" s="621">
        <v>1</v>
      </c>
      <c r="E13" s="621" t="s">
        <v>784</v>
      </c>
      <c r="F13" s="621" t="s">
        <v>784</v>
      </c>
      <c r="G13" s="621">
        <v>2</v>
      </c>
      <c r="H13" s="621" t="s">
        <v>784</v>
      </c>
      <c r="I13" s="621">
        <v>2</v>
      </c>
      <c r="J13" s="621" t="s">
        <v>784</v>
      </c>
      <c r="K13" s="621">
        <v>1</v>
      </c>
      <c r="L13" s="622" t="s">
        <v>784</v>
      </c>
    </row>
    <row r="14" spans="1:13" s="56" customFormat="1" ht="18.95" customHeight="1">
      <c r="A14" s="499">
        <v>2024</v>
      </c>
      <c r="B14" s="650">
        <v>90</v>
      </c>
      <c r="C14" s="648" t="s">
        <v>784</v>
      </c>
      <c r="D14" s="124">
        <v>1</v>
      </c>
      <c r="E14" s="124" t="s">
        <v>784</v>
      </c>
      <c r="F14" s="124" t="s">
        <v>784</v>
      </c>
      <c r="G14" s="124">
        <v>2</v>
      </c>
      <c r="H14" s="718" t="s">
        <v>784</v>
      </c>
      <c r="I14" s="124">
        <v>2</v>
      </c>
      <c r="J14" s="124" t="s">
        <v>784</v>
      </c>
      <c r="K14" s="124">
        <v>1</v>
      </c>
      <c r="L14" s="649" t="s">
        <v>784</v>
      </c>
      <c r="M14" s="719"/>
    </row>
    <row r="15" spans="1:13" ht="25.5" customHeight="1">
      <c r="A15" s="807" t="s">
        <v>181</v>
      </c>
      <c r="B15" s="789" t="s">
        <v>182</v>
      </c>
      <c r="C15" s="807" t="s">
        <v>183</v>
      </c>
      <c r="D15" s="807"/>
      <c r="E15" s="807"/>
      <c r="F15" s="807"/>
      <c r="G15" s="807" t="s">
        <v>184</v>
      </c>
      <c r="H15" s="807" t="s">
        <v>185</v>
      </c>
      <c r="I15" s="803" t="s">
        <v>186</v>
      </c>
      <c r="J15" s="804"/>
      <c r="K15" s="803" t="s">
        <v>187</v>
      </c>
      <c r="L15" s="804"/>
    </row>
    <row r="16" spans="1:13" ht="57" customHeight="1">
      <c r="A16" s="789"/>
      <c r="B16" s="789"/>
      <c r="C16" s="454" t="s">
        <v>188</v>
      </c>
      <c r="D16" s="105" t="s">
        <v>189</v>
      </c>
      <c r="E16" s="105" t="s">
        <v>190</v>
      </c>
      <c r="F16" s="454" t="s">
        <v>191</v>
      </c>
      <c r="G16" s="789"/>
      <c r="H16" s="789"/>
      <c r="I16" s="805"/>
      <c r="J16" s="806"/>
      <c r="K16" s="805"/>
      <c r="L16" s="806"/>
    </row>
    <row r="17" spans="1:16" ht="18.95" customHeight="1">
      <c r="A17" s="414">
        <v>68</v>
      </c>
      <c r="B17" s="104">
        <v>6</v>
      </c>
      <c r="C17" s="415">
        <v>5</v>
      </c>
      <c r="D17" s="623">
        <v>6</v>
      </c>
      <c r="E17" s="623">
        <v>4</v>
      </c>
      <c r="F17" s="623">
        <v>2</v>
      </c>
      <c r="G17" s="623">
        <v>3</v>
      </c>
      <c r="H17" s="623">
        <v>1</v>
      </c>
      <c r="I17" s="810">
        <v>3</v>
      </c>
      <c r="J17" s="810"/>
      <c r="K17" s="810">
        <v>6</v>
      </c>
      <c r="L17" s="811"/>
    </row>
    <row r="18" spans="1:16" ht="18.95" customHeight="1">
      <c r="A18" s="106">
        <v>70</v>
      </c>
      <c r="B18" s="104">
        <v>6</v>
      </c>
      <c r="C18" s="621">
        <v>3</v>
      </c>
      <c r="D18" s="621">
        <v>6</v>
      </c>
      <c r="E18" s="621">
        <v>2</v>
      </c>
      <c r="F18" s="621">
        <v>2</v>
      </c>
      <c r="G18" s="621">
        <v>3</v>
      </c>
      <c r="H18" s="621">
        <v>1</v>
      </c>
      <c r="I18" s="808">
        <v>4</v>
      </c>
      <c r="J18" s="808"/>
      <c r="K18" s="808">
        <v>8</v>
      </c>
      <c r="L18" s="809"/>
    </row>
    <row r="19" spans="1:16" ht="18.95" customHeight="1">
      <c r="A19" s="106">
        <v>75</v>
      </c>
      <c r="B19" s="104">
        <v>2</v>
      </c>
      <c r="C19" s="621">
        <v>2</v>
      </c>
      <c r="D19" s="621">
        <v>5</v>
      </c>
      <c r="E19" s="621" t="s">
        <v>784</v>
      </c>
      <c r="F19" s="621">
        <v>2</v>
      </c>
      <c r="G19" s="621">
        <v>4</v>
      </c>
      <c r="H19" s="621">
        <v>1</v>
      </c>
      <c r="I19" s="808">
        <v>4</v>
      </c>
      <c r="J19" s="808"/>
      <c r="K19" s="808">
        <v>4</v>
      </c>
      <c r="L19" s="809"/>
      <c r="P19" s="653"/>
    </row>
    <row r="20" spans="1:16" ht="18.95" customHeight="1">
      <c r="A20" s="106">
        <v>66</v>
      </c>
      <c r="B20" s="104">
        <v>3</v>
      </c>
      <c r="C20" s="621">
        <v>3</v>
      </c>
      <c r="D20" s="621">
        <v>1</v>
      </c>
      <c r="E20" s="621">
        <v>2</v>
      </c>
      <c r="F20" s="621">
        <v>3</v>
      </c>
      <c r="G20" s="621" t="s">
        <v>784</v>
      </c>
      <c r="H20" s="621">
        <v>1</v>
      </c>
      <c r="I20" s="808">
        <v>9</v>
      </c>
      <c r="J20" s="808"/>
      <c r="K20" s="808">
        <v>8</v>
      </c>
      <c r="L20" s="809"/>
    </row>
    <row r="21" spans="1:16" ht="18.95" customHeight="1">
      <c r="A21" s="106">
        <v>49</v>
      </c>
      <c r="B21" s="104">
        <v>3</v>
      </c>
      <c r="C21" s="621">
        <v>2</v>
      </c>
      <c r="D21" s="621">
        <v>1</v>
      </c>
      <c r="E21" s="621">
        <v>2</v>
      </c>
      <c r="F21" s="621">
        <v>2</v>
      </c>
      <c r="G21" s="621" t="s">
        <v>784</v>
      </c>
      <c r="H21" s="621">
        <v>1</v>
      </c>
      <c r="I21" s="808">
        <v>13</v>
      </c>
      <c r="J21" s="808"/>
      <c r="K21" s="808">
        <v>10</v>
      </c>
      <c r="L21" s="809"/>
    </row>
    <row r="22" spans="1:16" s="380" customFormat="1" ht="15" customHeight="1">
      <c r="A22" s="651">
        <v>46</v>
      </c>
      <c r="B22" s="652">
        <v>3</v>
      </c>
      <c r="C22" s="626">
        <v>3</v>
      </c>
      <c r="D22" s="626">
        <v>4</v>
      </c>
      <c r="E22" s="626">
        <v>4</v>
      </c>
      <c r="F22" s="626">
        <v>3</v>
      </c>
      <c r="G22" s="626">
        <v>4</v>
      </c>
      <c r="H22" s="626">
        <v>1</v>
      </c>
      <c r="I22" s="826">
        <v>4</v>
      </c>
      <c r="J22" s="826"/>
      <c r="K22" s="826">
        <v>12</v>
      </c>
      <c r="L22" s="827"/>
    </row>
    <row r="23" spans="1:16" ht="23.25" customHeight="1">
      <c r="A23" s="4" t="s">
        <v>49</v>
      </c>
      <c r="B23" s="8"/>
      <c r="C23" s="31"/>
      <c r="D23" s="32"/>
      <c r="E23" s="32"/>
      <c r="F23" s="5"/>
      <c r="G23" s="5"/>
      <c r="H23" s="5"/>
      <c r="I23" s="4"/>
      <c r="J23" s="4"/>
      <c r="K23" s="4"/>
      <c r="L23" s="80" t="s">
        <v>50</v>
      </c>
    </row>
    <row r="24" spans="1:16" ht="21.75" customHeight="1">
      <c r="A24" s="812" t="s">
        <v>192</v>
      </c>
      <c r="B24" s="825" t="s">
        <v>125</v>
      </c>
      <c r="C24" s="822" t="s">
        <v>193</v>
      </c>
      <c r="D24" s="823"/>
      <c r="E24" s="823"/>
      <c r="F24" s="823"/>
      <c r="G24" s="823"/>
      <c r="H24" s="823"/>
      <c r="I24" s="823"/>
      <c r="J24" s="823"/>
      <c r="K24" s="823"/>
      <c r="L24" s="824"/>
    </row>
    <row r="25" spans="1:16" ht="55.5" customHeight="1">
      <c r="A25" s="816"/>
      <c r="B25" s="816"/>
      <c r="C25" s="82" t="s">
        <v>91</v>
      </c>
      <c r="D25" s="82" t="s">
        <v>92</v>
      </c>
      <c r="E25" s="82" t="s">
        <v>93</v>
      </c>
      <c r="F25" s="82" t="s">
        <v>94</v>
      </c>
      <c r="G25" s="82" t="s">
        <v>95</v>
      </c>
      <c r="H25" s="82" t="s">
        <v>96</v>
      </c>
      <c r="I25" s="84" t="s">
        <v>97</v>
      </c>
      <c r="J25" s="82" t="s">
        <v>98</v>
      </c>
      <c r="K25" s="817" t="s">
        <v>99</v>
      </c>
      <c r="L25" s="818"/>
    </row>
    <row r="26" spans="1:16" ht="18.95" customHeight="1">
      <c r="A26" s="496">
        <v>2018</v>
      </c>
      <c r="B26" s="416">
        <v>91</v>
      </c>
      <c r="C26" s="399">
        <v>2</v>
      </c>
      <c r="D26" s="399">
        <v>2</v>
      </c>
      <c r="E26" s="399">
        <v>1</v>
      </c>
      <c r="F26" s="399" t="s">
        <v>784</v>
      </c>
      <c r="G26" s="399" t="s">
        <v>784</v>
      </c>
      <c r="H26" s="399">
        <v>44</v>
      </c>
      <c r="I26" s="399">
        <v>8</v>
      </c>
      <c r="J26" s="399">
        <v>4</v>
      </c>
      <c r="K26" s="814">
        <v>1</v>
      </c>
      <c r="L26" s="815"/>
    </row>
    <row r="27" spans="1:16" ht="26.25" customHeight="1">
      <c r="A27" s="812" t="s">
        <v>194</v>
      </c>
      <c r="B27" s="819" t="s">
        <v>195</v>
      </c>
      <c r="C27" s="820"/>
      <c r="D27" s="820"/>
      <c r="E27" s="820"/>
      <c r="F27" s="820"/>
      <c r="G27" s="820"/>
      <c r="H27" s="820"/>
      <c r="I27" s="821"/>
      <c r="J27" s="819" t="s">
        <v>196</v>
      </c>
      <c r="K27" s="820"/>
      <c r="L27" s="821"/>
    </row>
    <row r="28" spans="1:16" ht="80.25" customHeight="1">
      <c r="A28" s="813"/>
      <c r="B28" s="82" t="s">
        <v>100</v>
      </c>
      <c r="C28" s="82" t="s">
        <v>101</v>
      </c>
      <c r="D28" s="82" t="s">
        <v>102</v>
      </c>
      <c r="E28" s="82" t="s">
        <v>103</v>
      </c>
      <c r="F28" s="82" t="s">
        <v>104</v>
      </c>
      <c r="G28" s="84" t="s">
        <v>105</v>
      </c>
      <c r="H28" s="82" t="s">
        <v>106</v>
      </c>
      <c r="I28" s="82" t="s">
        <v>107</v>
      </c>
      <c r="J28" s="82" t="s">
        <v>108</v>
      </c>
      <c r="K28" s="82" t="s">
        <v>109</v>
      </c>
      <c r="L28" s="82" t="s">
        <v>110</v>
      </c>
    </row>
    <row r="29" spans="1:16" ht="18.95" customHeight="1">
      <c r="A29" s="497">
        <v>2018</v>
      </c>
      <c r="B29" s="624">
        <v>3</v>
      </c>
      <c r="C29" s="624">
        <v>6</v>
      </c>
      <c r="D29" s="624">
        <v>3</v>
      </c>
      <c r="E29" s="624" t="s">
        <v>23</v>
      </c>
      <c r="F29" s="624">
        <v>5</v>
      </c>
      <c r="G29" s="624" t="s">
        <v>23</v>
      </c>
      <c r="H29" s="624" t="s">
        <v>23</v>
      </c>
      <c r="I29" s="624" t="s">
        <v>23</v>
      </c>
      <c r="J29" s="624" t="s">
        <v>23</v>
      </c>
      <c r="K29" s="624">
        <v>1</v>
      </c>
      <c r="L29" s="625">
        <v>11</v>
      </c>
    </row>
    <row r="30" spans="1:16" s="54" customFormat="1" ht="15" customHeight="1">
      <c r="A30" s="107" t="s">
        <v>139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6" s="54" customFormat="1" ht="15" customHeight="1">
      <c r="A31" s="107" t="s">
        <v>138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</sheetData>
  <mergeCells count="45">
    <mergeCell ref="I20:J20"/>
    <mergeCell ref="K20:L20"/>
    <mergeCell ref="A27:A28"/>
    <mergeCell ref="K26:L26"/>
    <mergeCell ref="A24:A25"/>
    <mergeCell ref="K25:L25"/>
    <mergeCell ref="B27:I27"/>
    <mergeCell ref="J27:L27"/>
    <mergeCell ref="C24:L24"/>
    <mergeCell ref="B24:B25"/>
    <mergeCell ref="I22:J22"/>
    <mergeCell ref="K22:L22"/>
    <mergeCell ref="I21:J21"/>
    <mergeCell ref="K21:L21"/>
    <mergeCell ref="K19:L19"/>
    <mergeCell ref="K18:L18"/>
    <mergeCell ref="K17:L17"/>
    <mergeCell ref="I19:J19"/>
    <mergeCell ref="I18:J18"/>
    <mergeCell ref="I17:J17"/>
    <mergeCell ref="F7:F8"/>
    <mergeCell ref="G7:G8"/>
    <mergeCell ref="I15:J16"/>
    <mergeCell ref="K15:L16"/>
    <mergeCell ref="A15:A16"/>
    <mergeCell ref="B15:B16"/>
    <mergeCell ref="C15:F15"/>
    <mergeCell ref="G15:G16"/>
    <mergeCell ref="H15:H16"/>
    <mergeCell ref="A3:L3"/>
    <mergeCell ref="A4:L4"/>
    <mergeCell ref="A6:A8"/>
    <mergeCell ref="B6:B8"/>
    <mergeCell ref="C6:D6"/>
    <mergeCell ref="E6:G6"/>
    <mergeCell ref="H6:I6"/>
    <mergeCell ref="J6:K6"/>
    <mergeCell ref="L6:L8"/>
    <mergeCell ref="I7:I8"/>
    <mergeCell ref="J7:J8"/>
    <mergeCell ref="K7:K8"/>
    <mergeCell ref="H7:H8"/>
    <mergeCell ref="C7:C8"/>
    <mergeCell ref="D7:D8"/>
    <mergeCell ref="E7:E8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5" orientation="portrait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4"/>
  <sheetViews>
    <sheetView view="pageBreakPreview" zoomScaleNormal="70" zoomScaleSheetLayoutView="100" workbookViewId="0">
      <selection activeCell="E10" sqref="E10"/>
    </sheetView>
  </sheetViews>
  <sheetFormatPr defaultColWidth="9" defaultRowHeight="14.25"/>
  <cols>
    <col min="1" max="1" width="8.5" style="294" customWidth="1"/>
    <col min="2" max="2" width="9" style="294" customWidth="1"/>
    <col min="3" max="3" width="7.125" style="294" customWidth="1"/>
    <col min="4" max="4" width="8.625" style="294" customWidth="1"/>
    <col min="5" max="5" width="8.125" style="294" customWidth="1"/>
    <col min="6" max="6" width="8.375" style="294" customWidth="1"/>
    <col min="7" max="7" width="10.375" style="294" customWidth="1"/>
    <col min="8" max="8" width="8.375" style="294" customWidth="1"/>
    <col min="9" max="9" width="8.25" style="294" customWidth="1"/>
    <col min="10" max="10" width="8.125" style="294" customWidth="1"/>
    <col min="11" max="16384" width="9" style="294"/>
  </cols>
  <sheetData>
    <row r="1" spans="1:10" ht="5.0999999999999996" customHeight="1"/>
    <row r="2" spans="1:10" ht="50.1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</row>
    <row r="3" spans="1:10" s="321" customFormat="1" ht="21" customHeight="1">
      <c r="A3" s="1192" t="s">
        <v>635</v>
      </c>
      <c r="B3" s="1193"/>
      <c r="C3" s="1193"/>
      <c r="D3" s="1193"/>
      <c r="E3" s="1193"/>
      <c r="F3" s="1193"/>
      <c r="G3" s="1193"/>
      <c r="H3" s="1193"/>
      <c r="I3" s="1193"/>
      <c r="J3" s="1193"/>
    </row>
    <row r="4" spans="1:10" s="321" customFormat="1" ht="20.100000000000001" customHeight="1">
      <c r="A4" s="1194" t="s">
        <v>636</v>
      </c>
      <c r="B4" s="1195"/>
      <c r="C4" s="1195"/>
      <c r="D4" s="1195"/>
      <c r="E4" s="1195"/>
      <c r="F4" s="1195"/>
      <c r="G4" s="1195"/>
      <c r="H4" s="1195"/>
      <c r="I4" s="1195"/>
      <c r="J4" s="1195"/>
    </row>
    <row r="5" spans="1:10" ht="20.100000000000001" customHeight="1">
      <c r="A5" s="296" t="s">
        <v>594</v>
      </c>
      <c r="B5" s="296"/>
      <c r="C5" s="296"/>
      <c r="D5" s="296"/>
      <c r="E5" s="296"/>
      <c r="F5" s="296"/>
      <c r="G5" s="296"/>
      <c r="H5" s="296"/>
      <c r="I5" s="296"/>
      <c r="J5" s="303" t="s">
        <v>637</v>
      </c>
    </row>
    <row r="6" spans="1:10" ht="20.25" customHeight="1">
      <c r="A6" s="1133" t="s">
        <v>603</v>
      </c>
      <c r="B6" s="1196" t="s">
        <v>638</v>
      </c>
      <c r="C6" s="1184"/>
      <c r="D6" s="1184"/>
      <c r="E6" s="1184"/>
      <c r="F6" s="1184"/>
      <c r="G6" s="1184"/>
      <c r="H6" s="1184"/>
      <c r="I6" s="1184"/>
      <c r="J6" s="1185"/>
    </row>
    <row r="7" spans="1:10" ht="20.25" customHeight="1">
      <c r="A7" s="1183"/>
      <c r="B7" s="1133" t="s">
        <v>625</v>
      </c>
      <c r="C7" s="1133" t="s">
        <v>639</v>
      </c>
      <c r="D7" s="1133" t="s">
        <v>640</v>
      </c>
      <c r="E7" s="1189" t="s">
        <v>641</v>
      </c>
      <c r="F7" s="1190"/>
      <c r="G7" s="1191"/>
      <c r="H7" s="1133" t="s">
        <v>642</v>
      </c>
      <c r="I7" s="1133" t="s">
        <v>643</v>
      </c>
      <c r="J7" s="1133" t="s">
        <v>644</v>
      </c>
    </row>
    <row r="8" spans="1:10" ht="48" customHeight="1">
      <c r="A8" s="1134"/>
      <c r="B8" s="1134"/>
      <c r="C8" s="1134"/>
      <c r="D8" s="1134"/>
      <c r="E8" s="487" t="s">
        <v>645</v>
      </c>
      <c r="F8" s="485" t="s">
        <v>646</v>
      </c>
      <c r="G8" s="486" t="s">
        <v>647</v>
      </c>
      <c r="H8" s="1134"/>
      <c r="I8" s="1134"/>
      <c r="J8" s="1134"/>
    </row>
    <row r="9" spans="1:10" s="323" customFormat="1" ht="36" customHeight="1">
      <c r="A9" s="322">
        <v>2019</v>
      </c>
      <c r="B9" s="313">
        <v>202</v>
      </c>
      <c r="C9" s="313">
        <v>7</v>
      </c>
      <c r="D9" s="313">
        <v>19</v>
      </c>
      <c r="E9" s="313">
        <v>70</v>
      </c>
      <c r="F9" s="313">
        <v>69</v>
      </c>
      <c r="G9" s="313">
        <v>1</v>
      </c>
      <c r="H9" s="313">
        <v>1</v>
      </c>
      <c r="I9" s="313">
        <v>1</v>
      </c>
      <c r="J9" s="314">
        <v>104</v>
      </c>
    </row>
    <row r="10" spans="1:10" s="323" customFormat="1" ht="36" customHeight="1">
      <c r="A10" s="322">
        <v>2020</v>
      </c>
      <c r="B10" s="313">
        <v>185</v>
      </c>
      <c r="C10" s="313">
        <v>11</v>
      </c>
      <c r="D10" s="313">
        <v>20</v>
      </c>
      <c r="E10" s="313">
        <v>63</v>
      </c>
      <c r="F10" s="313">
        <v>63</v>
      </c>
      <c r="G10" s="313" t="s">
        <v>23</v>
      </c>
      <c r="H10" s="313">
        <v>1</v>
      </c>
      <c r="I10" s="313">
        <v>2</v>
      </c>
      <c r="J10" s="314">
        <v>88</v>
      </c>
    </row>
    <row r="11" spans="1:10" s="323" customFormat="1" ht="36" customHeight="1">
      <c r="A11" s="322">
        <v>2021</v>
      </c>
      <c r="B11" s="315">
        <v>175</v>
      </c>
      <c r="C11" s="315">
        <v>12</v>
      </c>
      <c r="D11" s="315">
        <v>20</v>
      </c>
      <c r="E11" s="315">
        <v>65</v>
      </c>
      <c r="F11" s="315">
        <v>65</v>
      </c>
      <c r="G11" s="315" t="s">
        <v>23</v>
      </c>
      <c r="H11" s="315">
        <v>1</v>
      </c>
      <c r="I11" s="315">
        <v>2</v>
      </c>
      <c r="J11" s="316">
        <v>75</v>
      </c>
    </row>
    <row r="12" spans="1:10" s="323" customFormat="1" ht="36" customHeight="1">
      <c r="A12" s="322">
        <v>2022</v>
      </c>
      <c r="B12" s="315">
        <v>154</v>
      </c>
      <c r="C12" s="315">
        <v>13</v>
      </c>
      <c r="D12" s="315">
        <v>19</v>
      </c>
      <c r="E12" s="315">
        <v>55</v>
      </c>
      <c r="F12" s="315">
        <v>55</v>
      </c>
      <c r="G12" s="315" t="s">
        <v>23</v>
      </c>
      <c r="H12" s="315">
        <v>1</v>
      </c>
      <c r="I12" s="315">
        <v>2</v>
      </c>
      <c r="J12" s="316">
        <v>64</v>
      </c>
    </row>
    <row r="13" spans="1:10" s="323" customFormat="1" ht="36" customHeight="1">
      <c r="A13" s="474">
        <v>2023</v>
      </c>
      <c r="B13" s="315">
        <v>136</v>
      </c>
      <c r="C13" s="315">
        <v>14</v>
      </c>
      <c r="D13" s="315">
        <v>19</v>
      </c>
      <c r="E13" s="315">
        <v>49</v>
      </c>
      <c r="F13" s="315">
        <v>49</v>
      </c>
      <c r="G13" s="315" t="s">
        <v>23</v>
      </c>
      <c r="H13" s="315">
        <v>1</v>
      </c>
      <c r="I13" s="315">
        <v>2</v>
      </c>
      <c r="J13" s="316">
        <v>51</v>
      </c>
    </row>
    <row r="14" spans="1:10" s="398" customFormat="1" ht="36" customHeight="1">
      <c r="A14" s="397">
        <v>2024</v>
      </c>
      <c r="B14" s="759">
        <v>131</v>
      </c>
      <c r="C14" s="317">
        <v>15</v>
      </c>
      <c r="D14" s="317">
        <v>19</v>
      </c>
      <c r="E14" s="324">
        <v>46</v>
      </c>
      <c r="F14" s="317">
        <v>46</v>
      </c>
      <c r="G14" s="324" t="s">
        <v>23</v>
      </c>
      <c r="H14" s="317">
        <v>1</v>
      </c>
      <c r="I14" s="317">
        <v>2</v>
      </c>
      <c r="J14" s="318">
        <v>48</v>
      </c>
    </row>
    <row r="15" spans="1:10" ht="20.25" customHeight="1">
      <c r="A15" s="1133" t="s">
        <v>603</v>
      </c>
      <c r="B15" s="1184" t="s">
        <v>648</v>
      </c>
      <c r="C15" s="1184"/>
      <c r="D15" s="1184"/>
      <c r="E15" s="1184"/>
      <c r="F15" s="1184"/>
      <c r="G15" s="1184"/>
      <c r="H15" s="1184"/>
      <c r="I15" s="1184"/>
      <c r="J15" s="1185"/>
    </row>
    <row r="16" spans="1:10" ht="20.25" customHeight="1">
      <c r="A16" s="1183"/>
      <c r="B16" s="1186" t="s">
        <v>625</v>
      </c>
      <c r="C16" s="1133" t="s">
        <v>639</v>
      </c>
      <c r="D16" s="1133" t="s">
        <v>649</v>
      </c>
      <c r="E16" s="1189" t="s">
        <v>641</v>
      </c>
      <c r="F16" s="1190"/>
      <c r="G16" s="1191"/>
      <c r="H16" s="1133" t="s">
        <v>642</v>
      </c>
      <c r="I16" s="1133" t="s">
        <v>643</v>
      </c>
      <c r="J16" s="1133" t="s">
        <v>644</v>
      </c>
    </row>
    <row r="17" spans="1:10" ht="48.75" customHeight="1">
      <c r="A17" s="1134"/>
      <c r="B17" s="1187"/>
      <c r="C17" s="1188"/>
      <c r="D17" s="1188"/>
      <c r="E17" s="486" t="s">
        <v>650</v>
      </c>
      <c r="F17" s="485" t="s">
        <v>646</v>
      </c>
      <c r="G17" s="485" t="s">
        <v>647</v>
      </c>
      <c r="H17" s="1134"/>
      <c r="I17" s="1134"/>
      <c r="J17" s="1134"/>
    </row>
    <row r="18" spans="1:10" s="323" customFormat="1" ht="36" customHeight="1">
      <c r="A18" s="322">
        <v>2019</v>
      </c>
      <c r="B18" s="313">
        <v>8296</v>
      </c>
      <c r="C18" s="313">
        <v>340</v>
      </c>
      <c r="D18" s="313">
        <v>1221</v>
      </c>
      <c r="E18" s="313">
        <v>4943</v>
      </c>
      <c r="F18" s="313">
        <v>4827</v>
      </c>
      <c r="G18" s="313">
        <v>116</v>
      </c>
      <c r="H18" s="313">
        <v>32</v>
      </c>
      <c r="I18" s="313">
        <v>65</v>
      </c>
      <c r="J18" s="314">
        <v>1695</v>
      </c>
    </row>
    <row r="19" spans="1:10" s="323" customFormat="1" ht="36" customHeight="1">
      <c r="A19" s="322">
        <v>2020</v>
      </c>
      <c r="B19" s="313">
        <v>7437</v>
      </c>
      <c r="C19" s="313">
        <v>416</v>
      </c>
      <c r="D19" s="313">
        <v>1196</v>
      </c>
      <c r="E19" s="313">
        <v>4410</v>
      </c>
      <c r="F19" s="313">
        <v>4410</v>
      </c>
      <c r="G19" s="313" t="s">
        <v>23</v>
      </c>
      <c r="H19" s="313">
        <v>32</v>
      </c>
      <c r="I19" s="313">
        <v>82</v>
      </c>
      <c r="J19" s="314">
        <v>1301</v>
      </c>
    </row>
    <row r="20" spans="1:10" s="323" customFormat="1" ht="36" customHeight="1">
      <c r="A20" s="322">
        <v>2021</v>
      </c>
      <c r="B20" s="315">
        <v>6858</v>
      </c>
      <c r="C20" s="315">
        <v>549</v>
      </c>
      <c r="D20" s="315">
        <v>1112</v>
      </c>
      <c r="E20" s="315">
        <v>4022</v>
      </c>
      <c r="F20" s="315">
        <v>4022</v>
      </c>
      <c r="G20" s="315" t="s">
        <v>23</v>
      </c>
      <c r="H20" s="315">
        <v>33</v>
      </c>
      <c r="I20" s="315">
        <v>87</v>
      </c>
      <c r="J20" s="316">
        <v>1145</v>
      </c>
    </row>
    <row r="21" spans="1:10" s="323" customFormat="1" ht="36" customHeight="1">
      <c r="A21" s="322">
        <v>2022</v>
      </c>
      <c r="B21" s="315">
        <v>5941</v>
      </c>
      <c r="C21" s="315">
        <v>507</v>
      </c>
      <c r="D21" s="315">
        <v>1012</v>
      </c>
      <c r="E21" s="315">
        <v>3336</v>
      </c>
      <c r="F21" s="315">
        <v>3336</v>
      </c>
      <c r="G21" s="315" t="s">
        <v>23</v>
      </c>
      <c r="H21" s="315">
        <v>32</v>
      </c>
      <c r="I21" s="315">
        <v>85</v>
      </c>
      <c r="J21" s="316">
        <v>969</v>
      </c>
    </row>
    <row r="22" spans="1:10" s="323" customFormat="1" ht="36" customHeight="1">
      <c r="A22" s="474">
        <v>2023</v>
      </c>
      <c r="B22" s="315">
        <v>5069</v>
      </c>
      <c r="C22" s="315">
        <v>535</v>
      </c>
      <c r="D22" s="315">
        <v>906</v>
      </c>
      <c r="E22" s="315">
        <v>2714</v>
      </c>
      <c r="F22" s="315">
        <v>2714</v>
      </c>
      <c r="G22" s="315" t="s">
        <v>23</v>
      </c>
      <c r="H22" s="315">
        <v>25</v>
      </c>
      <c r="I22" s="315">
        <v>91</v>
      </c>
      <c r="J22" s="316">
        <v>798</v>
      </c>
    </row>
    <row r="23" spans="1:10" s="323" customFormat="1" ht="36" customHeight="1">
      <c r="A23" s="437">
        <v>2024</v>
      </c>
      <c r="B23" s="324">
        <v>4413</v>
      </c>
      <c r="C23" s="324">
        <v>552</v>
      </c>
      <c r="D23" s="324">
        <v>800</v>
      </c>
      <c r="E23" s="324">
        <v>2245</v>
      </c>
      <c r="F23" s="324">
        <v>2245</v>
      </c>
      <c r="G23" s="324" t="s">
        <v>23</v>
      </c>
      <c r="H23" s="324">
        <v>30</v>
      </c>
      <c r="I23" s="324">
        <v>85</v>
      </c>
      <c r="J23" s="542">
        <v>701</v>
      </c>
    </row>
    <row r="24" spans="1:10" s="323" customFormat="1" ht="15.95" customHeight="1">
      <c r="A24" s="300" t="s">
        <v>598</v>
      </c>
      <c r="B24" s="325"/>
      <c r="C24" s="326"/>
      <c r="D24" s="326"/>
      <c r="E24" s="326"/>
      <c r="F24" s="326"/>
      <c r="G24" s="326"/>
      <c r="H24" s="326"/>
      <c r="I24" s="326"/>
      <c r="J24" s="326"/>
    </row>
  </sheetData>
  <mergeCells count="20">
    <mergeCell ref="A3:J3"/>
    <mergeCell ref="A4:J4"/>
    <mergeCell ref="A6:A8"/>
    <mergeCell ref="B6:J6"/>
    <mergeCell ref="B7:B8"/>
    <mergeCell ref="C7:C8"/>
    <mergeCell ref="D7:D8"/>
    <mergeCell ref="E7:G7"/>
    <mergeCell ref="H7:H8"/>
    <mergeCell ref="I7:I8"/>
    <mergeCell ref="J7:J8"/>
    <mergeCell ref="A15:A17"/>
    <mergeCell ref="B15:J15"/>
    <mergeCell ref="B16:B17"/>
    <mergeCell ref="C16:C17"/>
    <mergeCell ref="D16:D17"/>
    <mergeCell ref="E16:G16"/>
    <mergeCell ref="H16:H17"/>
    <mergeCell ref="I16:I17"/>
    <mergeCell ref="J16:J17"/>
  </mergeCells>
  <phoneticPr fontId="10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4"/>
  <sheetViews>
    <sheetView view="pageBreakPreview" zoomScaleNormal="55" zoomScaleSheetLayoutView="100" workbookViewId="0">
      <selection activeCell="D36" sqref="D36"/>
    </sheetView>
  </sheetViews>
  <sheetFormatPr defaultColWidth="9" defaultRowHeight="14.25"/>
  <cols>
    <col min="1" max="1" width="8.625" customWidth="1"/>
    <col min="2" max="4" width="7.125" customWidth="1"/>
    <col min="5" max="5" width="6.75" customWidth="1"/>
    <col min="6" max="12" width="6.875" customWidth="1"/>
  </cols>
  <sheetData>
    <row r="1" spans="1:13" ht="5.0999999999999996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127" customFormat="1" ht="21" customHeight="1">
      <c r="A3" s="773" t="s">
        <v>584</v>
      </c>
      <c r="B3" s="1197"/>
      <c r="C3" s="1197"/>
      <c r="D3" s="1197"/>
      <c r="E3" s="1197"/>
      <c r="F3" s="1197"/>
      <c r="G3" s="1197"/>
      <c r="H3" s="1197"/>
      <c r="I3" s="1197"/>
      <c r="J3" s="1197"/>
      <c r="K3" s="1197"/>
      <c r="L3" s="1197"/>
    </row>
    <row r="4" spans="1:13" s="127" customFormat="1" ht="20.100000000000001" customHeight="1">
      <c r="A4" s="776" t="s">
        <v>585</v>
      </c>
      <c r="B4" s="1198"/>
      <c r="C4" s="1198"/>
      <c r="D4" s="1198"/>
      <c r="E4" s="1198"/>
      <c r="F4" s="1198"/>
      <c r="G4" s="1198"/>
      <c r="H4" s="1198"/>
      <c r="I4" s="1198"/>
      <c r="J4" s="1198"/>
      <c r="K4" s="1198"/>
      <c r="L4" s="1198"/>
    </row>
    <row r="5" spans="1:13" ht="20.100000000000001" customHeight="1">
      <c r="A5" s="4" t="s">
        <v>586</v>
      </c>
      <c r="B5" s="4"/>
      <c r="C5" s="4"/>
      <c r="D5" s="4"/>
      <c r="E5" s="4"/>
      <c r="F5" s="4"/>
      <c r="G5" s="4"/>
      <c r="H5" s="4"/>
      <c r="I5" s="4"/>
      <c r="J5" s="80"/>
      <c r="L5" s="26" t="s">
        <v>587</v>
      </c>
    </row>
    <row r="6" spans="1:13" s="128" customFormat="1" ht="30" customHeight="1">
      <c r="A6" s="1080" t="s">
        <v>157</v>
      </c>
      <c r="B6" s="768" t="s">
        <v>819</v>
      </c>
      <c r="C6" s="770"/>
      <c r="D6" s="769"/>
      <c r="E6" s="768" t="s">
        <v>820</v>
      </c>
      <c r="F6" s="770"/>
      <c r="G6" s="770"/>
      <c r="H6" s="770"/>
      <c r="I6" s="770"/>
      <c r="J6" s="770"/>
      <c r="K6" s="770"/>
      <c r="L6" s="769"/>
    </row>
    <row r="7" spans="1:13" s="128" customFormat="1" ht="36.75" customHeight="1">
      <c r="A7" s="1087"/>
      <c r="B7" s="562"/>
      <c r="C7" s="137" t="s">
        <v>388</v>
      </c>
      <c r="D7" s="137" t="s">
        <v>389</v>
      </c>
      <c r="E7" s="563"/>
      <c r="F7" s="121" t="s">
        <v>821</v>
      </c>
      <c r="G7" s="121" t="s">
        <v>588</v>
      </c>
      <c r="H7" s="121" t="s">
        <v>589</v>
      </c>
      <c r="I7" s="121" t="s">
        <v>590</v>
      </c>
      <c r="J7" s="121" t="s">
        <v>591</v>
      </c>
      <c r="K7" s="121" t="s">
        <v>592</v>
      </c>
      <c r="L7" s="121" t="s">
        <v>822</v>
      </c>
    </row>
    <row r="8" spans="1:13" s="134" customFormat="1" ht="73.5" customHeight="1">
      <c r="A8" s="551">
        <v>2019</v>
      </c>
      <c r="B8" s="553">
        <v>55598</v>
      </c>
      <c r="C8" s="553">
        <v>26726</v>
      </c>
      <c r="D8" s="553">
        <v>28872</v>
      </c>
      <c r="E8" s="553">
        <v>55598</v>
      </c>
      <c r="F8" s="553">
        <v>17621</v>
      </c>
      <c r="G8" s="553">
        <v>21796</v>
      </c>
      <c r="H8" s="553">
        <v>2997</v>
      </c>
      <c r="I8" s="553">
        <v>4504</v>
      </c>
      <c r="J8" s="553">
        <v>4355</v>
      </c>
      <c r="K8" s="553">
        <v>2637</v>
      </c>
      <c r="L8" s="554">
        <v>1688</v>
      </c>
      <c r="M8" s="274"/>
    </row>
    <row r="9" spans="1:13" s="134" customFormat="1" ht="73.5" customHeight="1">
      <c r="A9" s="551">
        <v>2020</v>
      </c>
      <c r="B9" s="555">
        <v>58133</v>
      </c>
      <c r="C9" s="555">
        <v>27907</v>
      </c>
      <c r="D9" s="555">
        <v>30226</v>
      </c>
      <c r="E9" s="555">
        <v>58133</v>
      </c>
      <c r="F9" s="555">
        <v>15648</v>
      </c>
      <c r="G9" s="555">
        <v>24982</v>
      </c>
      <c r="H9" s="555">
        <v>3321</v>
      </c>
      <c r="I9" s="555">
        <v>4612</v>
      </c>
      <c r="J9" s="555">
        <v>4625</v>
      </c>
      <c r="K9" s="555">
        <v>3067</v>
      </c>
      <c r="L9" s="556">
        <v>1878</v>
      </c>
      <c r="M9" s="274"/>
    </row>
    <row r="10" spans="1:13" s="136" customFormat="1" ht="73.5" customHeight="1">
      <c r="A10" s="551">
        <v>2021</v>
      </c>
      <c r="B10" s="557">
        <v>60333</v>
      </c>
      <c r="C10" s="555">
        <v>29037</v>
      </c>
      <c r="D10" s="555">
        <v>31296</v>
      </c>
      <c r="E10" s="555">
        <v>60333</v>
      </c>
      <c r="F10" s="555">
        <v>13474</v>
      </c>
      <c r="G10" s="555">
        <v>27726</v>
      </c>
      <c r="H10" s="555">
        <v>3883</v>
      </c>
      <c r="I10" s="555">
        <v>4711</v>
      </c>
      <c r="J10" s="555">
        <v>5029</v>
      </c>
      <c r="K10" s="555">
        <v>3441</v>
      </c>
      <c r="L10" s="556">
        <v>2069</v>
      </c>
      <c r="M10" s="558"/>
    </row>
    <row r="11" spans="1:13" s="134" customFormat="1" ht="73.5" customHeight="1">
      <c r="A11" s="551">
        <v>2022</v>
      </c>
      <c r="B11" s="555">
        <v>62119</v>
      </c>
      <c r="C11" s="555">
        <v>29931</v>
      </c>
      <c r="D11" s="555">
        <v>32188</v>
      </c>
      <c r="E11" s="555">
        <v>62119</v>
      </c>
      <c r="F11" s="555">
        <v>11471</v>
      </c>
      <c r="G11" s="555">
        <v>29348</v>
      </c>
      <c r="H11" s="555">
        <v>5135</v>
      </c>
      <c r="I11" s="555">
        <v>4773</v>
      </c>
      <c r="J11" s="555">
        <v>5363</v>
      </c>
      <c r="K11" s="555">
        <v>3702</v>
      </c>
      <c r="L11" s="556">
        <v>2327</v>
      </c>
      <c r="M11" s="274"/>
    </row>
    <row r="12" spans="1:13" s="134" customFormat="1" ht="73.5" customHeight="1">
      <c r="A12" s="551">
        <v>2023</v>
      </c>
      <c r="B12" s="557">
        <v>64263</v>
      </c>
      <c r="C12" s="555">
        <v>30891</v>
      </c>
      <c r="D12" s="555">
        <v>33372</v>
      </c>
      <c r="E12" s="555">
        <v>64263</v>
      </c>
      <c r="F12" s="555">
        <v>9574</v>
      </c>
      <c r="G12" s="555">
        <v>30217</v>
      </c>
      <c r="H12" s="555">
        <v>6863</v>
      </c>
      <c r="I12" s="555">
        <v>4902</v>
      </c>
      <c r="J12" s="555">
        <v>5909</v>
      </c>
      <c r="K12" s="555">
        <v>4180</v>
      </c>
      <c r="L12" s="556">
        <v>2618</v>
      </c>
      <c r="M12" s="274"/>
    </row>
    <row r="13" spans="1:13" s="136" customFormat="1" ht="73.5" customHeight="1">
      <c r="A13" s="552">
        <v>2024</v>
      </c>
      <c r="B13" s="559">
        <v>66053</v>
      </c>
      <c r="C13" s="560">
        <v>31797</v>
      </c>
      <c r="D13" s="560">
        <v>34256</v>
      </c>
      <c r="E13" s="560">
        <v>66053</v>
      </c>
      <c r="F13" s="560">
        <v>7941</v>
      </c>
      <c r="G13" s="560">
        <v>29928</v>
      </c>
      <c r="H13" s="560">
        <v>9481</v>
      </c>
      <c r="I13" s="560">
        <v>4954</v>
      </c>
      <c r="J13" s="560">
        <v>6303</v>
      </c>
      <c r="K13" s="560">
        <v>4552</v>
      </c>
      <c r="L13" s="561">
        <v>2894</v>
      </c>
      <c r="M13" s="558"/>
    </row>
    <row r="14" spans="1:13" s="33" customFormat="1" ht="15" customHeight="1">
      <c r="A14" s="984" t="s">
        <v>593</v>
      </c>
      <c r="B14" s="984"/>
      <c r="C14" s="34"/>
      <c r="D14" s="34"/>
      <c r="E14" s="34"/>
      <c r="F14" s="34"/>
      <c r="G14" s="34"/>
      <c r="H14" s="34"/>
      <c r="I14" s="34"/>
      <c r="J14" s="34"/>
      <c r="K14" s="34"/>
      <c r="L14" s="34"/>
    </row>
  </sheetData>
  <mergeCells count="6">
    <mergeCell ref="A14:B14"/>
    <mergeCell ref="A3:L3"/>
    <mergeCell ref="A4:L4"/>
    <mergeCell ref="A6:A7"/>
    <mergeCell ref="B6:D6"/>
    <mergeCell ref="E6:L6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"/>
  <sheetViews>
    <sheetView view="pageBreakPreview" zoomScaleNormal="85" zoomScaleSheetLayoutView="100" workbookViewId="0">
      <selection activeCell="D36" sqref="D36"/>
    </sheetView>
  </sheetViews>
  <sheetFormatPr defaultColWidth="9" defaultRowHeight="14.25"/>
  <cols>
    <col min="1" max="1" width="8.125" style="1" customWidth="1"/>
    <col min="2" max="2" width="8" style="2" customWidth="1"/>
    <col min="3" max="6" width="8.625" style="2" customWidth="1"/>
    <col min="7" max="7" width="8.375" style="2" customWidth="1"/>
    <col min="8" max="9" width="8.25" style="2" customWidth="1"/>
    <col min="10" max="10" width="8" style="1" customWidth="1"/>
    <col min="11" max="16384" width="9" style="1"/>
  </cols>
  <sheetData>
    <row r="1" spans="1:15" ht="5.0999999999999996" customHeight="1">
      <c r="A1" s="14"/>
      <c r="B1" s="15"/>
      <c r="C1" s="15"/>
      <c r="D1" s="15"/>
      <c r="E1" s="15"/>
      <c r="F1" s="15"/>
      <c r="G1" s="15"/>
      <c r="H1" s="15"/>
      <c r="I1" s="15"/>
    </row>
    <row r="2" spans="1:15" ht="50.1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15" s="98" customFormat="1" ht="21" customHeight="1">
      <c r="A3" s="773" t="s">
        <v>79</v>
      </c>
      <c r="B3" s="773"/>
      <c r="C3" s="773"/>
      <c r="D3" s="773"/>
      <c r="E3" s="773"/>
      <c r="F3" s="773"/>
      <c r="G3" s="773"/>
      <c r="H3" s="773"/>
      <c r="I3" s="773"/>
      <c r="J3" s="773"/>
    </row>
    <row r="4" spans="1:15" s="98" customFormat="1" ht="20.100000000000001" customHeight="1">
      <c r="A4" s="777" t="s">
        <v>81</v>
      </c>
      <c r="B4" s="777"/>
      <c r="C4" s="777"/>
      <c r="D4" s="777"/>
      <c r="E4" s="777"/>
      <c r="F4" s="777"/>
      <c r="G4" s="777"/>
      <c r="H4" s="777"/>
      <c r="I4" s="777"/>
      <c r="J4" s="777"/>
    </row>
    <row r="5" spans="1:15" s="9" customFormat="1" ht="20.100000000000001" customHeight="1">
      <c r="A5" s="4" t="s">
        <v>111</v>
      </c>
      <c r="B5" s="8"/>
      <c r="C5" s="31"/>
      <c r="D5" s="32"/>
      <c r="E5" s="32"/>
      <c r="F5" s="32"/>
      <c r="G5" s="5"/>
      <c r="H5" s="4"/>
      <c r="I5" s="80"/>
      <c r="J5" s="80" t="s">
        <v>80</v>
      </c>
    </row>
    <row r="6" spans="1:15" s="108" customFormat="1" ht="26.25" customHeight="1">
      <c r="A6" s="789" t="s">
        <v>198</v>
      </c>
      <c r="B6" s="790" t="s">
        <v>199</v>
      </c>
      <c r="C6" s="795" t="s">
        <v>200</v>
      </c>
      <c r="D6" s="796"/>
      <c r="E6" s="796"/>
      <c r="F6" s="789" t="s">
        <v>201</v>
      </c>
      <c r="G6" s="789"/>
      <c r="H6" s="789" t="s">
        <v>202</v>
      </c>
      <c r="I6" s="789"/>
      <c r="J6" s="789" t="s">
        <v>203</v>
      </c>
    </row>
    <row r="7" spans="1:15" s="108" customFormat="1" ht="55.5" customHeight="1">
      <c r="A7" s="857"/>
      <c r="B7" s="792"/>
      <c r="C7" s="453" t="s">
        <v>204</v>
      </c>
      <c r="D7" s="453" t="s">
        <v>205</v>
      </c>
      <c r="E7" s="419" t="s">
        <v>206</v>
      </c>
      <c r="F7" s="453" t="s">
        <v>207</v>
      </c>
      <c r="G7" s="453" t="s">
        <v>208</v>
      </c>
      <c r="H7" s="453" t="s">
        <v>209</v>
      </c>
      <c r="I7" s="453" t="s">
        <v>210</v>
      </c>
      <c r="J7" s="789"/>
    </row>
    <row r="8" spans="1:15" s="108" customFormat="1" ht="18" customHeight="1">
      <c r="A8" s="381">
        <v>2019</v>
      </c>
      <c r="B8" s="417">
        <v>41</v>
      </c>
      <c r="C8" s="110" t="s">
        <v>23</v>
      </c>
      <c r="D8" s="110" t="s">
        <v>23</v>
      </c>
      <c r="E8" s="110" t="s">
        <v>23</v>
      </c>
      <c r="F8" s="110" t="s">
        <v>23</v>
      </c>
      <c r="G8" s="110" t="s">
        <v>23</v>
      </c>
      <c r="H8" s="110" t="s">
        <v>23</v>
      </c>
      <c r="I8" s="110" t="s">
        <v>23</v>
      </c>
      <c r="J8" s="501" t="s">
        <v>23</v>
      </c>
    </row>
    <row r="9" spans="1:15" s="108" customFormat="1" ht="18" customHeight="1">
      <c r="A9" s="109">
        <v>2020</v>
      </c>
      <c r="B9" s="418">
        <v>53</v>
      </c>
      <c r="C9" s="110" t="s">
        <v>23</v>
      </c>
      <c r="D9" s="110" t="s">
        <v>23</v>
      </c>
      <c r="E9" s="110" t="s">
        <v>23</v>
      </c>
      <c r="F9" s="110" t="s">
        <v>23</v>
      </c>
      <c r="G9" s="110" t="s">
        <v>23</v>
      </c>
      <c r="H9" s="110" t="s">
        <v>23</v>
      </c>
      <c r="I9" s="110" t="s">
        <v>23</v>
      </c>
      <c r="J9" s="501" t="s">
        <v>23</v>
      </c>
    </row>
    <row r="10" spans="1:15" s="111" customFormat="1" ht="18" customHeight="1">
      <c r="A10" s="109">
        <v>2021</v>
      </c>
      <c r="B10" s="418">
        <v>41</v>
      </c>
      <c r="C10" s="110" t="s">
        <v>23</v>
      </c>
      <c r="D10" s="110" t="s">
        <v>23</v>
      </c>
      <c r="E10" s="110" t="s">
        <v>23</v>
      </c>
      <c r="F10" s="110" t="s">
        <v>23</v>
      </c>
      <c r="G10" s="110" t="s">
        <v>23</v>
      </c>
      <c r="H10" s="110" t="s">
        <v>23</v>
      </c>
      <c r="I10" s="110" t="s">
        <v>23</v>
      </c>
      <c r="J10" s="501" t="s">
        <v>23</v>
      </c>
    </row>
    <row r="11" spans="1:15" s="111" customFormat="1" ht="18" customHeight="1">
      <c r="A11" s="109">
        <v>2022</v>
      </c>
      <c r="B11" s="418">
        <v>54</v>
      </c>
      <c r="C11" s="110" t="s">
        <v>23</v>
      </c>
      <c r="D11" s="110" t="s">
        <v>23</v>
      </c>
      <c r="E11" s="110" t="s">
        <v>23</v>
      </c>
      <c r="F11" s="110" t="s">
        <v>23</v>
      </c>
      <c r="G11" s="110" t="s">
        <v>23</v>
      </c>
      <c r="H11" s="110" t="s">
        <v>23</v>
      </c>
      <c r="I11" s="110" t="s">
        <v>23</v>
      </c>
      <c r="J11" s="501" t="s">
        <v>23</v>
      </c>
    </row>
    <row r="12" spans="1:15" s="111" customFormat="1" ht="18" customHeight="1">
      <c r="A12" s="109">
        <v>2023</v>
      </c>
      <c r="B12" s="418">
        <v>48</v>
      </c>
      <c r="C12" s="110" t="s">
        <v>23</v>
      </c>
      <c r="D12" s="110" t="s">
        <v>23</v>
      </c>
      <c r="E12" s="110" t="s">
        <v>23</v>
      </c>
      <c r="F12" s="110" t="s">
        <v>23</v>
      </c>
      <c r="G12" s="110" t="s">
        <v>23</v>
      </c>
      <c r="H12" s="110" t="s">
        <v>23</v>
      </c>
      <c r="I12" s="110" t="s">
        <v>23</v>
      </c>
      <c r="J12" s="501" t="s">
        <v>23</v>
      </c>
    </row>
    <row r="13" spans="1:15" s="111" customFormat="1" ht="18" customHeight="1">
      <c r="A13" s="500">
        <v>2024</v>
      </c>
      <c r="B13" s="655">
        <v>61</v>
      </c>
      <c r="C13" s="112" t="s">
        <v>23</v>
      </c>
      <c r="D13" s="112" t="s">
        <v>23</v>
      </c>
      <c r="E13" s="112" t="s">
        <v>23</v>
      </c>
      <c r="F13" s="112" t="s">
        <v>23</v>
      </c>
      <c r="G13" s="112" t="s">
        <v>23</v>
      </c>
      <c r="H13" s="112" t="s">
        <v>23</v>
      </c>
      <c r="I13" s="112" t="s">
        <v>23</v>
      </c>
      <c r="J13" s="502" t="s">
        <v>23</v>
      </c>
    </row>
    <row r="14" spans="1:15" s="108" customFormat="1" ht="29.25" customHeight="1">
      <c r="A14" s="789" t="s">
        <v>211</v>
      </c>
      <c r="B14" s="858" t="s">
        <v>212</v>
      </c>
      <c r="C14" s="789" t="s">
        <v>213</v>
      </c>
      <c r="D14" s="789"/>
      <c r="E14" s="789"/>
      <c r="F14" s="789"/>
      <c r="G14" s="789" t="s">
        <v>214</v>
      </c>
      <c r="H14" s="789" t="s">
        <v>215</v>
      </c>
      <c r="I14" s="839" t="s">
        <v>216</v>
      </c>
      <c r="J14" s="839" t="s">
        <v>217</v>
      </c>
      <c r="O14" s="656"/>
    </row>
    <row r="15" spans="1:15" s="108" customFormat="1" ht="62.25" customHeight="1">
      <c r="A15" s="789"/>
      <c r="B15" s="858"/>
      <c r="C15" s="454" t="s">
        <v>218</v>
      </c>
      <c r="D15" s="105" t="s">
        <v>219</v>
      </c>
      <c r="E15" s="105" t="s">
        <v>220</v>
      </c>
      <c r="F15" s="454" t="s">
        <v>221</v>
      </c>
      <c r="G15" s="789"/>
      <c r="H15" s="789"/>
      <c r="I15" s="807"/>
      <c r="J15" s="807"/>
    </row>
    <row r="16" spans="1:15" s="111" customFormat="1" ht="18" customHeight="1">
      <c r="A16" s="449">
        <v>23</v>
      </c>
      <c r="B16" s="110" t="s">
        <v>23</v>
      </c>
      <c r="C16" s="110">
        <v>1</v>
      </c>
      <c r="D16" s="110">
        <v>2</v>
      </c>
      <c r="E16" s="110" t="s">
        <v>23</v>
      </c>
      <c r="F16" s="110">
        <v>2</v>
      </c>
      <c r="G16" s="110">
        <v>1</v>
      </c>
      <c r="H16" s="110" t="s">
        <v>23</v>
      </c>
      <c r="I16" s="110">
        <v>3</v>
      </c>
      <c r="J16" s="501">
        <v>9</v>
      </c>
    </row>
    <row r="17" spans="1:10" s="112" customFormat="1" ht="18" customHeight="1">
      <c r="A17" s="449">
        <v>24</v>
      </c>
      <c r="B17" s="405" t="s">
        <v>23</v>
      </c>
      <c r="C17" s="405">
        <v>1</v>
      </c>
      <c r="D17" s="405">
        <v>2</v>
      </c>
      <c r="E17" s="405">
        <v>1</v>
      </c>
      <c r="F17" s="405">
        <v>2</v>
      </c>
      <c r="G17" s="405">
        <v>2</v>
      </c>
      <c r="H17" s="405" t="s">
        <v>23</v>
      </c>
      <c r="I17" s="405">
        <v>3</v>
      </c>
      <c r="J17" s="95">
        <v>18</v>
      </c>
    </row>
    <row r="18" spans="1:10" s="108" customFormat="1" ht="18" customHeight="1">
      <c r="A18" s="449">
        <v>19</v>
      </c>
      <c r="B18" s="405">
        <v>1</v>
      </c>
      <c r="C18" s="405">
        <v>2</v>
      </c>
      <c r="D18" s="405">
        <v>2</v>
      </c>
      <c r="E18" s="405" t="s">
        <v>23</v>
      </c>
      <c r="F18" s="405">
        <v>2</v>
      </c>
      <c r="G18" s="405">
        <v>4</v>
      </c>
      <c r="H18" s="405" t="s">
        <v>23</v>
      </c>
      <c r="I18" s="405" t="s">
        <v>23</v>
      </c>
      <c r="J18" s="95">
        <v>11</v>
      </c>
    </row>
    <row r="19" spans="1:10" s="108" customFormat="1" ht="18" customHeight="1">
      <c r="A19" s="449">
        <v>26</v>
      </c>
      <c r="B19" s="405">
        <v>1</v>
      </c>
      <c r="C19" s="405">
        <v>2</v>
      </c>
      <c r="D19" s="405">
        <v>1</v>
      </c>
      <c r="E19" s="405">
        <v>1</v>
      </c>
      <c r="F19" s="405">
        <v>2</v>
      </c>
      <c r="G19" s="405">
        <v>2</v>
      </c>
      <c r="H19" s="405" t="s">
        <v>23</v>
      </c>
      <c r="I19" s="405">
        <v>3</v>
      </c>
      <c r="J19" s="95">
        <v>16</v>
      </c>
    </row>
    <row r="20" spans="1:10" s="444" customFormat="1" ht="18" customHeight="1">
      <c r="A20" s="449">
        <v>28</v>
      </c>
      <c r="B20" s="405" t="s">
        <v>23</v>
      </c>
      <c r="C20" s="405">
        <v>1</v>
      </c>
      <c r="D20" s="405">
        <v>1</v>
      </c>
      <c r="E20" s="405" t="s">
        <v>23</v>
      </c>
      <c r="F20" s="405">
        <v>1</v>
      </c>
      <c r="G20" s="405">
        <v>1</v>
      </c>
      <c r="H20" s="405" t="s">
        <v>23</v>
      </c>
      <c r="I20" s="405" t="s">
        <v>23</v>
      </c>
      <c r="J20" s="95">
        <v>16</v>
      </c>
    </row>
    <row r="21" spans="1:10" s="108" customFormat="1" ht="18" customHeight="1">
      <c r="A21" s="658">
        <v>36</v>
      </c>
      <c r="B21" s="654" t="s">
        <v>23</v>
      </c>
      <c r="C21" s="654">
        <v>5</v>
      </c>
      <c r="D21" s="654">
        <v>2</v>
      </c>
      <c r="E21" s="654">
        <v>2</v>
      </c>
      <c r="F21" s="654">
        <v>2</v>
      </c>
      <c r="G21" s="654">
        <v>1</v>
      </c>
      <c r="H21" s="654" t="s">
        <v>23</v>
      </c>
      <c r="I21" s="654" t="s">
        <v>23</v>
      </c>
      <c r="J21" s="603">
        <v>13</v>
      </c>
    </row>
    <row r="22" spans="1:10" s="9" customFormat="1" ht="20.100000000000001" customHeight="1">
      <c r="A22" s="657" t="s">
        <v>49</v>
      </c>
      <c r="B22" s="8"/>
      <c r="C22" s="31"/>
      <c r="D22" s="32"/>
      <c r="E22" s="32"/>
      <c r="F22" s="32"/>
      <c r="G22" s="5"/>
      <c r="H22" s="4"/>
      <c r="J22" s="80" t="s">
        <v>80</v>
      </c>
    </row>
    <row r="23" spans="1:10" s="9" customFormat="1" ht="15.75" customHeight="1">
      <c r="A23" s="828" t="s">
        <v>222</v>
      </c>
      <c r="B23" s="854" t="s">
        <v>223</v>
      </c>
      <c r="C23" s="836" t="s">
        <v>224</v>
      </c>
      <c r="D23" s="837"/>
      <c r="E23" s="837"/>
      <c r="F23" s="837"/>
      <c r="G23" s="837"/>
      <c r="H23" s="837"/>
      <c r="I23" s="837"/>
      <c r="J23" s="838"/>
    </row>
    <row r="24" spans="1:10" s="9" customFormat="1" ht="15.75" customHeight="1">
      <c r="A24" s="829"/>
      <c r="B24" s="855"/>
      <c r="C24" s="840" t="s">
        <v>225</v>
      </c>
      <c r="D24" s="841"/>
      <c r="E24" s="841"/>
      <c r="F24" s="841"/>
      <c r="G24" s="841"/>
      <c r="H24" s="841"/>
      <c r="I24" s="841"/>
      <c r="J24" s="842"/>
    </row>
    <row r="25" spans="1:10" s="9" customFormat="1" ht="57" customHeight="1">
      <c r="A25" s="830"/>
      <c r="B25" s="856"/>
      <c r="C25" s="82" t="s">
        <v>226</v>
      </c>
      <c r="D25" s="82" t="s">
        <v>92</v>
      </c>
      <c r="E25" s="82" t="s">
        <v>135</v>
      </c>
      <c r="F25" s="82" t="s">
        <v>136</v>
      </c>
      <c r="G25" s="82" t="s">
        <v>96</v>
      </c>
      <c r="H25" s="82" t="s">
        <v>137</v>
      </c>
      <c r="I25" s="833" t="s">
        <v>97</v>
      </c>
      <c r="J25" s="835"/>
    </row>
    <row r="26" spans="1:10" s="20" customFormat="1" ht="18" customHeight="1">
      <c r="A26" s="50">
        <v>2018</v>
      </c>
      <c r="B26" s="420">
        <v>41</v>
      </c>
      <c r="C26" s="401" t="s">
        <v>23</v>
      </c>
      <c r="D26" s="401" t="s">
        <v>23</v>
      </c>
      <c r="E26" s="401" t="s">
        <v>23</v>
      </c>
      <c r="F26" s="401" t="s">
        <v>23</v>
      </c>
      <c r="G26" s="401">
        <v>26</v>
      </c>
      <c r="H26" s="403" t="s">
        <v>23</v>
      </c>
      <c r="I26" s="831">
        <v>2</v>
      </c>
      <c r="J26" s="832"/>
    </row>
    <row r="27" spans="1:10" ht="15.75" customHeight="1">
      <c r="A27" s="828" t="s">
        <v>227</v>
      </c>
      <c r="B27" s="823" t="s">
        <v>228</v>
      </c>
      <c r="C27" s="843"/>
      <c r="D27" s="843"/>
      <c r="E27" s="843"/>
      <c r="F27" s="843"/>
      <c r="G27" s="844"/>
      <c r="H27" s="845" t="s">
        <v>116</v>
      </c>
      <c r="I27" s="846"/>
      <c r="J27" s="847"/>
    </row>
    <row r="28" spans="1:10" ht="15.75" customHeight="1">
      <c r="A28" s="829"/>
      <c r="B28" s="820" t="s">
        <v>229</v>
      </c>
      <c r="C28" s="844"/>
      <c r="D28" s="851" t="s">
        <v>230</v>
      </c>
      <c r="E28" s="852"/>
      <c r="F28" s="852"/>
      <c r="G28" s="853"/>
      <c r="H28" s="848"/>
      <c r="I28" s="849"/>
      <c r="J28" s="850"/>
    </row>
    <row r="29" spans="1:10" ht="56.25" customHeight="1">
      <c r="A29" s="830"/>
      <c r="B29" s="125" t="s">
        <v>112</v>
      </c>
      <c r="C29" s="82" t="s">
        <v>102</v>
      </c>
      <c r="D29" s="82" t="s">
        <v>113</v>
      </c>
      <c r="E29" s="83" t="s">
        <v>108</v>
      </c>
      <c r="F29" s="83" t="s">
        <v>231</v>
      </c>
      <c r="G29" s="83" t="s">
        <v>114</v>
      </c>
      <c r="H29" s="833" t="s">
        <v>115</v>
      </c>
      <c r="I29" s="834"/>
      <c r="J29" s="835"/>
    </row>
    <row r="30" spans="1:10" s="22" customFormat="1" ht="18" customHeight="1">
      <c r="A30" s="57">
        <v>2018</v>
      </c>
      <c r="B30" s="420">
        <v>1</v>
      </c>
      <c r="C30" s="401">
        <v>1</v>
      </c>
      <c r="D30" s="401">
        <v>11</v>
      </c>
      <c r="E30" s="401">
        <v>1</v>
      </c>
      <c r="F30" s="401" t="s">
        <v>23</v>
      </c>
      <c r="G30" s="401">
        <v>10</v>
      </c>
      <c r="H30" s="831" t="s">
        <v>23</v>
      </c>
      <c r="I30" s="831"/>
      <c r="J30" s="832"/>
    </row>
    <row r="31" spans="1:10" s="61" customFormat="1" ht="15" customHeight="1">
      <c r="A31" s="23" t="s">
        <v>140</v>
      </c>
      <c r="B31" s="39"/>
      <c r="C31" s="58"/>
      <c r="D31" s="59"/>
      <c r="E31" s="59"/>
      <c r="F31" s="59"/>
      <c r="G31" s="58"/>
      <c r="H31" s="23"/>
      <c r="I31" s="60"/>
    </row>
    <row r="32" spans="1:10" s="61" customFormat="1" ht="15" customHeight="1">
      <c r="A32" s="23" t="s">
        <v>141</v>
      </c>
      <c r="B32" s="39"/>
      <c r="C32" s="58"/>
      <c r="D32" s="59"/>
      <c r="E32" s="59"/>
      <c r="F32" s="59"/>
      <c r="G32" s="58"/>
      <c r="H32" s="23"/>
      <c r="I32" s="60"/>
    </row>
    <row r="33" spans="2:9" ht="35.25" customHeight="1">
      <c r="B33" s="17"/>
      <c r="C33" s="17"/>
      <c r="D33" s="17"/>
      <c r="E33" s="17"/>
      <c r="F33" s="17"/>
      <c r="G33" s="17"/>
      <c r="H33" s="17"/>
      <c r="I33" s="17"/>
    </row>
    <row r="34" spans="2:9" ht="14.25" customHeight="1">
      <c r="B34" s="17"/>
      <c r="C34" s="17"/>
      <c r="D34" s="17"/>
      <c r="E34" s="17"/>
      <c r="F34" s="17"/>
      <c r="G34" s="17"/>
      <c r="H34" s="17"/>
      <c r="I34" s="17"/>
    </row>
    <row r="35" spans="2:9" ht="14.25" customHeight="1">
      <c r="B35" s="17"/>
      <c r="C35" s="17"/>
      <c r="D35" s="17"/>
      <c r="E35" s="17"/>
      <c r="F35" s="17"/>
      <c r="G35" s="17"/>
      <c r="H35" s="17"/>
      <c r="I35" s="17"/>
    </row>
    <row r="36" spans="2:9" ht="14.25" customHeight="1">
      <c r="B36" s="17"/>
      <c r="C36" s="17"/>
      <c r="D36" s="17"/>
      <c r="E36" s="17"/>
      <c r="F36" s="17"/>
      <c r="G36" s="17"/>
      <c r="H36" s="17"/>
      <c r="I36" s="17"/>
    </row>
    <row r="37" spans="2:9" ht="14.25" customHeight="1">
      <c r="B37" s="17"/>
      <c r="C37" s="17"/>
      <c r="D37" s="17"/>
      <c r="E37" s="17"/>
      <c r="F37" s="17"/>
      <c r="G37" s="17"/>
      <c r="H37" s="17"/>
      <c r="I37" s="17"/>
    </row>
    <row r="38" spans="2:9" ht="14.25" customHeight="1">
      <c r="B38" s="17"/>
      <c r="C38" s="17"/>
      <c r="D38" s="17"/>
      <c r="E38" s="17"/>
      <c r="F38" s="17"/>
      <c r="G38" s="17"/>
      <c r="H38" s="17"/>
      <c r="I38" s="17"/>
    </row>
    <row r="39" spans="2:9" ht="14.25" customHeight="1">
      <c r="B39" s="17"/>
      <c r="C39" s="17"/>
      <c r="D39" s="17"/>
      <c r="E39" s="17"/>
      <c r="F39" s="17"/>
      <c r="G39" s="17"/>
      <c r="H39" s="17"/>
      <c r="I39" s="17"/>
    </row>
    <row r="40" spans="2:9" ht="14.25" customHeight="1">
      <c r="B40" s="17"/>
      <c r="C40" s="17"/>
      <c r="D40" s="17"/>
      <c r="E40" s="17"/>
      <c r="F40" s="17"/>
      <c r="G40" s="17"/>
      <c r="H40" s="17"/>
      <c r="I40" s="17"/>
    </row>
    <row r="41" spans="2:9" ht="14.25" customHeight="1">
      <c r="B41" s="17"/>
      <c r="C41" s="17"/>
      <c r="D41" s="17"/>
      <c r="E41" s="17"/>
      <c r="F41" s="17"/>
      <c r="G41" s="17"/>
      <c r="H41" s="17"/>
      <c r="I41" s="17"/>
    </row>
    <row r="42" spans="2:9" ht="14.25" customHeight="1">
      <c r="B42" s="17"/>
      <c r="C42" s="17"/>
      <c r="D42" s="17"/>
      <c r="E42" s="17"/>
      <c r="F42" s="17"/>
      <c r="G42" s="17"/>
      <c r="H42" s="17"/>
      <c r="I42" s="17"/>
    </row>
    <row r="43" spans="2:9" ht="14.25" customHeight="1">
      <c r="B43" s="17"/>
      <c r="C43" s="17"/>
      <c r="D43" s="17"/>
      <c r="E43" s="17"/>
      <c r="F43" s="17"/>
      <c r="G43" s="17"/>
      <c r="H43" s="17"/>
      <c r="I43" s="17"/>
    </row>
    <row r="44" spans="2:9" ht="14.25" customHeight="1">
      <c r="B44" s="17"/>
      <c r="C44" s="17"/>
      <c r="D44" s="17"/>
      <c r="E44" s="17"/>
      <c r="F44" s="17"/>
      <c r="G44" s="17"/>
      <c r="H44" s="17"/>
      <c r="I44" s="17"/>
    </row>
    <row r="45" spans="2:9" ht="14.25" customHeight="1">
      <c r="B45" s="17"/>
      <c r="C45" s="17"/>
      <c r="D45" s="17"/>
      <c r="E45" s="17"/>
      <c r="F45" s="17"/>
      <c r="G45" s="17"/>
      <c r="H45" s="17"/>
      <c r="I45" s="17"/>
    </row>
    <row r="46" spans="2:9" ht="14.25" customHeight="1">
      <c r="B46" s="17"/>
      <c r="C46" s="17"/>
      <c r="D46" s="17"/>
      <c r="E46" s="17"/>
      <c r="F46" s="17"/>
      <c r="G46" s="17"/>
      <c r="H46" s="17"/>
      <c r="I46" s="17"/>
    </row>
    <row r="47" spans="2:9" ht="14.25" customHeight="1">
      <c r="B47" s="17"/>
      <c r="C47" s="17"/>
      <c r="D47" s="17"/>
      <c r="E47" s="17"/>
      <c r="F47" s="17"/>
      <c r="G47" s="17"/>
      <c r="H47" s="17"/>
      <c r="I47" s="17"/>
    </row>
    <row r="48" spans="2:9" ht="14.25" customHeight="1">
      <c r="B48" s="17"/>
      <c r="C48" s="17"/>
      <c r="D48" s="17"/>
      <c r="E48" s="17"/>
      <c r="F48" s="17"/>
      <c r="G48" s="17"/>
      <c r="H48" s="17"/>
      <c r="I48" s="17"/>
    </row>
    <row r="49" spans="2:9" ht="14.25" customHeight="1">
      <c r="B49" s="17"/>
      <c r="C49" s="17"/>
      <c r="D49" s="17"/>
      <c r="E49" s="17"/>
      <c r="F49" s="17"/>
      <c r="G49" s="17"/>
      <c r="H49" s="17"/>
      <c r="I49" s="17"/>
    </row>
    <row r="50" spans="2:9" ht="14.25" customHeight="1">
      <c r="B50" s="17"/>
      <c r="C50" s="17"/>
      <c r="D50" s="17"/>
      <c r="E50" s="17"/>
      <c r="F50" s="17"/>
      <c r="G50" s="17"/>
      <c r="H50" s="17"/>
      <c r="I50" s="17"/>
    </row>
    <row r="51" spans="2:9" ht="14.25" customHeight="1">
      <c r="B51" s="17"/>
      <c r="C51" s="17"/>
      <c r="D51" s="17"/>
      <c r="E51" s="17"/>
      <c r="F51" s="17"/>
      <c r="G51" s="17"/>
      <c r="H51" s="17"/>
      <c r="I51" s="17"/>
    </row>
    <row r="52" spans="2:9" ht="14.25" customHeight="1">
      <c r="B52" s="17"/>
      <c r="C52" s="17"/>
      <c r="D52" s="17"/>
      <c r="E52" s="17"/>
      <c r="F52" s="17"/>
      <c r="G52" s="17"/>
      <c r="H52" s="17"/>
      <c r="I52" s="17"/>
    </row>
    <row r="53" spans="2:9" ht="14.25" customHeight="1">
      <c r="B53" s="17"/>
      <c r="C53" s="17"/>
      <c r="D53" s="17"/>
      <c r="E53" s="17"/>
      <c r="F53" s="17"/>
      <c r="G53" s="17"/>
      <c r="H53" s="17"/>
      <c r="I53" s="17"/>
    </row>
  </sheetData>
  <mergeCells count="28">
    <mergeCell ref="A14:A15"/>
    <mergeCell ref="B14:B15"/>
    <mergeCell ref="C14:F14"/>
    <mergeCell ref="G14:G15"/>
    <mergeCell ref="H14:H15"/>
    <mergeCell ref="A3:J3"/>
    <mergeCell ref="A4:J4"/>
    <mergeCell ref="A6:A7"/>
    <mergeCell ref="B6:B7"/>
    <mergeCell ref="C6:E6"/>
    <mergeCell ref="F6:G6"/>
    <mergeCell ref="H6:I6"/>
    <mergeCell ref="J6:J7"/>
    <mergeCell ref="J14:J15"/>
    <mergeCell ref="I14:I15"/>
    <mergeCell ref="C24:J24"/>
    <mergeCell ref="B27:G27"/>
    <mergeCell ref="H27:J28"/>
    <mergeCell ref="B28:C28"/>
    <mergeCell ref="D28:G28"/>
    <mergeCell ref="B23:B25"/>
    <mergeCell ref="I25:J25"/>
    <mergeCell ref="A27:A29"/>
    <mergeCell ref="H30:J30"/>
    <mergeCell ref="I26:J26"/>
    <mergeCell ref="H29:J29"/>
    <mergeCell ref="C23:J23"/>
    <mergeCell ref="A23:A25"/>
  </mergeCells>
  <phoneticPr fontId="14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view="pageBreakPreview" zoomScaleNormal="55" zoomScaleSheetLayoutView="100" workbookViewId="0">
      <selection activeCell="D36" sqref="D36"/>
    </sheetView>
  </sheetViews>
  <sheetFormatPr defaultColWidth="9" defaultRowHeight="14.25"/>
  <cols>
    <col min="1" max="1" width="10.625" style="1" customWidth="1"/>
    <col min="2" max="8" width="10.375" style="2" customWidth="1"/>
    <col min="9" max="9" width="8.625" style="2" customWidth="1"/>
    <col min="10" max="10" width="10.875" style="2" customWidth="1"/>
    <col min="11" max="11" width="7.75" style="2" customWidth="1"/>
    <col min="12" max="12" width="8.75" style="2" customWidth="1"/>
    <col min="13" max="13" width="10.5" style="1" customWidth="1"/>
    <col min="14" max="14" width="10.625" style="1" customWidth="1"/>
    <col min="15" max="15" width="10.625" style="3" customWidth="1"/>
    <col min="16" max="16" width="14.625" style="3" customWidth="1"/>
    <col min="17" max="16384" width="9" style="1"/>
  </cols>
  <sheetData>
    <row r="1" spans="1:19" ht="5.0999999999999996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4"/>
      <c r="N1" s="14"/>
      <c r="O1" s="16"/>
      <c r="P1" s="16"/>
    </row>
    <row r="2" spans="1:19" ht="50.1" customHeight="1">
      <c r="A2" s="14"/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  <c r="O2" s="15"/>
      <c r="P2" s="15"/>
    </row>
    <row r="3" spans="1:19" s="98" customFormat="1" ht="21" customHeight="1">
      <c r="A3" s="773" t="s">
        <v>53</v>
      </c>
      <c r="B3" s="773"/>
      <c r="C3" s="773"/>
      <c r="D3" s="773"/>
      <c r="E3" s="773"/>
      <c r="F3" s="773"/>
      <c r="G3" s="773"/>
      <c r="H3" s="773"/>
      <c r="I3" s="774" t="s">
        <v>54</v>
      </c>
      <c r="J3" s="773"/>
      <c r="K3" s="773"/>
      <c r="L3" s="773"/>
      <c r="M3" s="773"/>
      <c r="N3" s="773"/>
      <c r="O3" s="773"/>
      <c r="P3" s="773"/>
    </row>
    <row r="4" spans="1:19" s="98" customFormat="1" ht="20.100000000000001" customHeight="1">
      <c r="A4" s="777" t="s">
        <v>55</v>
      </c>
      <c r="B4" s="864"/>
      <c r="C4" s="864"/>
      <c r="D4" s="864"/>
      <c r="E4" s="864"/>
      <c r="F4" s="864"/>
      <c r="G4" s="864"/>
      <c r="H4" s="864"/>
      <c r="I4" s="777" t="s">
        <v>56</v>
      </c>
      <c r="J4" s="864"/>
      <c r="K4" s="864"/>
      <c r="L4" s="864"/>
      <c r="M4" s="864"/>
      <c r="N4" s="864"/>
      <c r="O4" s="864"/>
      <c r="P4" s="864"/>
    </row>
    <row r="5" spans="1:19" s="9" customFormat="1" ht="20.100000000000001" customHeight="1">
      <c r="A5" s="4" t="s">
        <v>57</v>
      </c>
      <c r="B5" s="8"/>
      <c r="C5" s="8"/>
      <c r="D5" s="5"/>
      <c r="E5" s="5"/>
      <c r="F5" s="5"/>
      <c r="G5" s="4"/>
      <c r="H5" s="632" t="s">
        <v>58</v>
      </c>
      <c r="I5" s="4" t="s">
        <v>57</v>
      </c>
      <c r="J5" s="6"/>
      <c r="K5" s="5"/>
      <c r="L5" s="5"/>
      <c r="M5" s="6"/>
      <c r="N5" s="6"/>
      <c r="O5" s="7"/>
      <c r="P5" s="632" t="s">
        <v>58</v>
      </c>
    </row>
    <row r="6" spans="1:19" s="9" customFormat="1" ht="20.100000000000001" customHeight="1">
      <c r="A6" s="871" t="s">
        <v>133</v>
      </c>
      <c r="B6" s="861" t="s">
        <v>232</v>
      </c>
      <c r="C6" s="861"/>
      <c r="D6" s="861"/>
      <c r="E6" s="861"/>
      <c r="F6" s="861"/>
      <c r="G6" s="859" t="s">
        <v>233</v>
      </c>
      <c r="H6" s="860"/>
      <c r="I6" s="871" t="s">
        <v>134</v>
      </c>
      <c r="J6" s="861" t="s">
        <v>234</v>
      </c>
      <c r="K6" s="861"/>
      <c r="L6" s="861"/>
      <c r="M6" s="861"/>
      <c r="N6" s="861"/>
      <c r="O6" s="861"/>
      <c r="P6" s="862"/>
    </row>
    <row r="7" spans="1:19" s="9" customFormat="1" ht="18" customHeight="1">
      <c r="A7" s="872"/>
      <c r="B7" s="515" t="s">
        <v>117</v>
      </c>
      <c r="C7" s="439" t="s">
        <v>235</v>
      </c>
      <c r="D7" s="630" t="s">
        <v>236</v>
      </c>
      <c r="E7" s="630" t="s">
        <v>237</v>
      </c>
      <c r="F7" s="439" t="s">
        <v>238</v>
      </c>
      <c r="G7" s="515" t="s">
        <v>117</v>
      </c>
      <c r="H7" s="630" t="s">
        <v>118</v>
      </c>
      <c r="I7" s="872"/>
      <c r="J7" s="868" t="s">
        <v>122</v>
      </c>
      <c r="K7" s="865" t="s">
        <v>123</v>
      </c>
      <c r="L7" s="865" t="s">
        <v>239</v>
      </c>
      <c r="M7" s="865" t="s">
        <v>240</v>
      </c>
      <c r="N7" s="865" t="s">
        <v>241</v>
      </c>
      <c r="O7" s="865" t="s">
        <v>242</v>
      </c>
      <c r="P7" s="865" t="s">
        <v>124</v>
      </c>
    </row>
    <row r="8" spans="1:19" s="9" customFormat="1" ht="18" customHeight="1">
      <c r="A8" s="872"/>
      <c r="B8" s="620"/>
      <c r="C8" s="627"/>
      <c r="D8" s="631" t="s">
        <v>59</v>
      </c>
      <c r="E8" s="631"/>
      <c r="F8" s="633" t="s">
        <v>60</v>
      </c>
      <c r="G8" s="620"/>
      <c r="H8" s="631"/>
      <c r="I8" s="872"/>
      <c r="J8" s="869"/>
      <c r="K8" s="866"/>
      <c r="L8" s="866"/>
      <c r="M8" s="866"/>
      <c r="N8" s="866"/>
      <c r="O8" s="866"/>
      <c r="P8" s="866"/>
    </row>
    <row r="9" spans="1:19" s="9" customFormat="1" ht="18" customHeight="1">
      <c r="A9" s="873"/>
      <c r="B9" s="629" t="s">
        <v>4</v>
      </c>
      <c r="C9" s="628" t="s">
        <v>61</v>
      </c>
      <c r="D9" s="590" t="s">
        <v>62</v>
      </c>
      <c r="E9" s="590" t="s">
        <v>63</v>
      </c>
      <c r="F9" s="475" t="s">
        <v>64</v>
      </c>
      <c r="G9" s="629" t="s">
        <v>51</v>
      </c>
      <c r="H9" s="595" t="s">
        <v>65</v>
      </c>
      <c r="I9" s="873"/>
      <c r="J9" s="870"/>
      <c r="K9" s="867"/>
      <c r="L9" s="867"/>
      <c r="M9" s="867"/>
      <c r="N9" s="867"/>
      <c r="O9" s="867"/>
      <c r="P9" s="867"/>
    </row>
    <row r="10" spans="1:19" s="18" customFormat="1" ht="18" customHeight="1">
      <c r="A10" s="50">
        <v>2019</v>
      </c>
      <c r="B10" s="117" t="s">
        <v>23</v>
      </c>
      <c r="C10" s="117" t="s">
        <v>23</v>
      </c>
      <c r="D10" s="117" t="s">
        <v>23</v>
      </c>
      <c r="E10" s="117" t="s">
        <v>23</v>
      </c>
      <c r="F10" s="117" t="s">
        <v>23</v>
      </c>
      <c r="G10" s="117">
        <v>380</v>
      </c>
      <c r="H10" s="118">
        <v>116</v>
      </c>
      <c r="I10" s="50">
        <v>2019</v>
      </c>
      <c r="J10" s="117">
        <v>4</v>
      </c>
      <c r="K10" s="117" t="s">
        <v>23</v>
      </c>
      <c r="L10" s="117">
        <v>8</v>
      </c>
      <c r="M10" s="117">
        <v>14</v>
      </c>
      <c r="N10" s="117">
        <v>14</v>
      </c>
      <c r="O10" s="117">
        <v>215</v>
      </c>
      <c r="P10" s="118">
        <v>9</v>
      </c>
    </row>
    <row r="11" spans="1:19" s="18" customFormat="1" ht="18" customHeight="1">
      <c r="A11" s="50">
        <v>2020</v>
      </c>
      <c r="B11" s="119" t="s">
        <v>23</v>
      </c>
      <c r="C11" s="119" t="s">
        <v>23</v>
      </c>
      <c r="D11" s="119" t="s">
        <v>23</v>
      </c>
      <c r="E11" s="119" t="s">
        <v>23</v>
      </c>
      <c r="F11" s="119" t="s">
        <v>23</v>
      </c>
      <c r="G11" s="119">
        <v>390</v>
      </c>
      <c r="H11" s="424">
        <v>115</v>
      </c>
      <c r="I11" s="50">
        <v>2020</v>
      </c>
      <c r="J11" s="119">
        <v>5</v>
      </c>
      <c r="K11" s="119" t="s">
        <v>23</v>
      </c>
      <c r="L11" s="412">
        <v>8</v>
      </c>
      <c r="M11" s="412">
        <v>14</v>
      </c>
      <c r="N11" s="412">
        <v>14</v>
      </c>
      <c r="O11" s="119">
        <v>222</v>
      </c>
      <c r="P11" s="424">
        <v>14</v>
      </c>
    </row>
    <row r="12" spans="1:19" s="18" customFormat="1" ht="18" customHeight="1">
      <c r="A12" s="50">
        <v>2021</v>
      </c>
      <c r="B12" s="119" t="s">
        <v>781</v>
      </c>
      <c r="C12" s="119" t="s">
        <v>781</v>
      </c>
      <c r="D12" s="119" t="s">
        <v>781</v>
      </c>
      <c r="E12" s="119" t="s">
        <v>781</v>
      </c>
      <c r="F12" s="119" t="s">
        <v>781</v>
      </c>
      <c r="G12" s="119">
        <v>421</v>
      </c>
      <c r="H12" s="120">
        <v>115</v>
      </c>
      <c r="I12" s="50">
        <v>2021</v>
      </c>
      <c r="J12" s="119">
        <v>5</v>
      </c>
      <c r="K12" s="119" t="s">
        <v>781</v>
      </c>
      <c r="L12" s="119">
        <v>8</v>
      </c>
      <c r="M12" s="119">
        <v>14</v>
      </c>
      <c r="N12" s="119">
        <v>13</v>
      </c>
      <c r="O12" s="119">
        <v>252</v>
      </c>
      <c r="P12" s="120">
        <v>14</v>
      </c>
    </row>
    <row r="13" spans="1:19" s="18" customFormat="1" ht="18" customHeight="1">
      <c r="A13" s="50">
        <v>2022</v>
      </c>
      <c r="B13" s="119" t="s">
        <v>781</v>
      </c>
      <c r="C13" s="119" t="s">
        <v>781</v>
      </c>
      <c r="D13" s="119" t="s">
        <v>781</v>
      </c>
      <c r="E13" s="119" t="s">
        <v>781</v>
      </c>
      <c r="F13" s="119" t="s">
        <v>781</v>
      </c>
      <c r="G13" s="457">
        <v>555</v>
      </c>
      <c r="H13" s="477">
        <v>116</v>
      </c>
      <c r="I13" s="50">
        <v>2022</v>
      </c>
      <c r="J13" s="457">
        <v>4</v>
      </c>
      <c r="K13" s="457" t="s">
        <v>784</v>
      </c>
      <c r="L13" s="457">
        <v>7</v>
      </c>
      <c r="M13" s="457">
        <v>14</v>
      </c>
      <c r="N13" s="457">
        <v>13</v>
      </c>
      <c r="O13" s="457">
        <v>387</v>
      </c>
      <c r="P13" s="477">
        <v>14</v>
      </c>
    </row>
    <row r="14" spans="1:19" s="18" customFormat="1" ht="18" customHeight="1">
      <c r="A14" s="50">
        <v>2023</v>
      </c>
      <c r="B14" s="119" t="s">
        <v>781</v>
      </c>
      <c r="C14" s="119" t="s">
        <v>781</v>
      </c>
      <c r="D14" s="119" t="s">
        <v>781</v>
      </c>
      <c r="E14" s="119" t="s">
        <v>781</v>
      </c>
      <c r="F14" s="119" t="s">
        <v>781</v>
      </c>
      <c r="G14" s="457">
        <v>586</v>
      </c>
      <c r="H14" s="477">
        <v>117</v>
      </c>
      <c r="I14" s="50">
        <v>2023</v>
      </c>
      <c r="J14" s="457">
        <v>4</v>
      </c>
      <c r="K14" s="457" t="s">
        <v>784</v>
      </c>
      <c r="L14" s="457">
        <v>7</v>
      </c>
      <c r="M14" s="457">
        <v>14</v>
      </c>
      <c r="N14" s="457">
        <v>12</v>
      </c>
      <c r="O14" s="457">
        <v>419</v>
      </c>
      <c r="P14" s="477">
        <v>13</v>
      </c>
    </row>
    <row r="15" spans="1:19" s="20" customFormat="1" ht="18" customHeight="1">
      <c r="A15" s="62">
        <v>2024</v>
      </c>
      <c r="B15" s="720" t="s">
        <v>781</v>
      </c>
      <c r="C15" s="720" t="s">
        <v>781</v>
      </c>
      <c r="D15" s="720" t="s">
        <v>781</v>
      </c>
      <c r="E15" s="720" t="s">
        <v>781</v>
      </c>
      <c r="F15" s="720" t="s">
        <v>781</v>
      </c>
      <c r="G15" s="716">
        <v>610</v>
      </c>
      <c r="H15" s="407">
        <v>116</v>
      </c>
      <c r="I15" s="62">
        <v>2024</v>
      </c>
      <c r="J15" s="600">
        <v>4</v>
      </c>
      <c r="K15" s="600" t="s">
        <v>784</v>
      </c>
      <c r="L15" s="600">
        <v>7</v>
      </c>
      <c r="M15" s="600">
        <v>14</v>
      </c>
      <c r="N15" s="600">
        <v>12</v>
      </c>
      <c r="O15" s="421">
        <v>442</v>
      </c>
      <c r="P15" s="407">
        <v>15</v>
      </c>
      <c r="Q15" s="21"/>
      <c r="S15" s="21"/>
    </row>
    <row r="16" spans="1:19" ht="18" customHeight="1">
      <c r="A16" s="91" t="s">
        <v>24</v>
      </c>
      <c r="B16" s="119" t="s">
        <v>781</v>
      </c>
      <c r="C16" s="119" t="s">
        <v>781</v>
      </c>
      <c r="D16" s="119" t="s">
        <v>781</v>
      </c>
      <c r="E16" s="119" t="s">
        <v>781</v>
      </c>
      <c r="F16" s="119" t="s">
        <v>781</v>
      </c>
      <c r="G16" s="457">
        <f>SUM(H16,J16:P16)</f>
        <v>71</v>
      </c>
      <c r="H16" s="477">
        <v>12</v>
      </c>
      <c r="I16" s="91" t="s">
        <v>24</v>
      </c>
      <c r="J16" s="457" t="s">
        <v>784</v>
      </c>
      <c r="K16" s="457" t="s">
        <v>784</v>
      </c>
      <c r="L16" s="457" t="s">
        <v>784</v>
      </c>
      <c r="M16" s="457">
        <v>5</v>
      </c>
      <c r="N16" s="405">
        <v>2</v>
      </c>
      <c r="O16" s="280">
        <v>50</v>
      </c>
      <c r="P16" s="95">
        <v>2</v>
      </c>
      <c r="Q16" s="21"/>
    </row>
    <row r="17" spans="1:17" ht="18" customHeight="1">
      <c r="A17" s="91" t="s">
        <v>25</v>
      </c>
      <c r="B17" s="119" t="s">
        <v>781</v>
      </c>
      <c r="C17" s="119" t="s">
        <v>781</v>
      </c>
      <c r="D17" s="119" t="s">
        <v>781</v>
      </c>
      <c r="E17" s="119" t="s">
        <v>781</v>
      </c>
      <c r="F17" s="119" t="s">
        <v>781</v>
      </c>
      <c r="G17" s="457">
        <f t="shared" ref="G17:G38" si="0">SUM(H17,J17:P17)</f>
        <v>8</v>
      </c>
      <c r="H17" s="477">
        <v>3</v>
      </c>
      <c r="I17" s="91" t="s">
        <v>25</v>
      </c>
      <c r="J17" s="457" t="s">
        <v>784</v>
      </c>
      <c r="K17" s="457" t="s">
        <v>784</v>
      </c>
      <c r="L17" s="457" t="s">
        <v>784</v>
      </c>
      <c r="M17" s="457">
        <v>1</v>
      </c>
      <c r="N17" s="457" t="s">
        <v>784</v>
      </c>
      <c r="O17" s="280">
        <v>4</v>
      </c>
      <c r="P17" s="457" t="s">
        <v>784</v>
      </c>
      <c r="Q17" s="21"/>
    </row>
    <row r="18" spans="1:17" ht="18" customHeight="1">
      <c r="A18" s="91" t="s">
        <v>120</v>
      </c>
      <c r="B18" s="119" t="s">
        <v>781</v>
      </c>
      <c r="C18" s="119" t="s">
        <v>781</v>
      </c>
      <c r="D18" s="119" t="s">
        <v>781</v>
      </c>
      <c r="E18" s="119" t="s">
        <v>781</v>
      </c>
      <c r="F18" s="119" t="s">
        <v>781</v>
      </c>
      <c r="G18" s="457">
        <f t="shared" si="0"/>
        <v>8</v>
      </c>
      <c r="H18" s="477">
        <v>4</v>
      </c>
      <c r="I18" s="91" t="s">
        <v>121</v>
      </c>
      <c r="J18" s="457" t="s">
        <v>784</v>
      </c>
      <c r="K18" s="457" t="s">
        <v>784</v>
      </c>
      <c r="L18" s="457" t="s">
        <v>784</v>
      </c>
      <c r="M18" s="457" t="s">
        <v>784</v>
      </c>
      <c r="N18" s="457" t="s">
        <v>784</v>
      </c>
      <c r="O18" s="280">
        <v>4</v>
      </c>
      <c r="P18" s="457" t="s">
        <v>784</v>
      </c>
      <c r="Q18" s="21"/>
    </row>
    <row r="19" spans="1:17" ht="18" customHeight="1">
      <c r="A19" s="91" t="s">
        <v>26</v>
      </c>
      <c r="B19" s="119" t="s">
        <v>781</v>
      </c>
      <c r="C19" s="119" t="s">
        <v>781</v>
      </c>
      <c r="D19" s="119" t="s">
        <v>781</v>
      </c>
      <c r="E19" s="119" t="s">
        <v>781</v>
      </c>
      <c r="F19" s="119" t="s">
        <v>781</v>
      </c>
      <c r="G19" s="457">
        <f t="shared" si="0"/>
        <v>71</v>
      </c>
      <c r="H19" s="477">
        <v>8</v>
      </c>
      <c r="I19" s="91" t="s">
        <v>66</v>
      </c>
      <c r="J19" s="457" t="s">
        <v>784</v>
      </c>
      <c r="K19" s="457" t="s">
        <v>784</v>
      </c>
      <c r="L19" s="457" t="s">
        <v>784</v>
      </c>
      <c r="M19" s="457" t="s">
        <v>784</v>
      </c>
      <c r="N19" s="405">
        <v>1</v>
      </c>
      <c r="O19" s="280">
        <v>58</v>
      </c>
      <c r="P19" s="95">
        <v>4</v>
      </c>
      <c r="Q19" s="21"/>
    </row>
    <row r="20" spans="1:17" ht="18" customHeight="1">
      <c r="A20" s="91" t="s">
        <v>67</v>
      </c>
      <c r="B20" s="119" t="s">
        <v>781</v>
      </c>
      <c r="C20" s="119" t="s">
        <v>781</v>
      </c>
      <c r="D20" s="119" t="s">
        <v>781</v>
      </c>
      <c r="E20" s="119" t="s">
        <v>781</v>
      </c>
      <c r="F20" s="119" t="s">
        <v>781</v>
      </c>
      <c r="G20" s="457">
        <f t="shared" si="0"/>
        <v>11</v>
      </c>
      <c r="H20" s="477">
        <v>3</v>
      </c>
      <c r="I20" s="91" t="s">
        <v>27</v>
      </c>
      <c r="J20" s="457">
        <v>1</v>
      </c>
      <c r="K20" s="457" t="s">
        <v>784</v>
      </c>
      <c r="L20" s="457" t="s">
        <v>784</v>
      </c>
      <c r="M20" s="457" t="s">
        <v>784</v>
      </c>
      <c r="N20" s="457" t="s">
        <v>784</v>
      </c>
      <c r="O20" s="280">
        <v>6</v>
      </c>
      <c r="P20" s="95">
        <v>1</v>
      </c>
      <c r="Q20" s="21"/>
    </row>
    <row r="21" spans="1:17" ht="18" customHeight="1">
      <c r="A21" s="91" t="s">
        <v>28</v>
      </c>
      <c r="B21" s="119" t="s">
        <v>781</v>
      </c>
      <c r="C21" s="119" t="s">
        <v>781</v>
      </c>
      <c r="D21" s="119" t="s">
        <v>781</v>
      </c>
      <c r="E21" s="119" t="s">
        <v>781</v>
      </c>
      <c r="F21" s="119" t="s">
        <v>781</v>
      </c>
      <c r="G21" s="457">
        <f t="shared" si="0"/>
        <v>8</v>
      </c>
      <c r="H21" s="477">
        <v>6</v>
      </c>
      <c r="I21" s="91" t="s">
        <v>28</v>
      </c>
      <c r="J21" s="457" t="s">
        <v>784</v>
      </c>
      <c r="K21" s="457" t="s">
        <v>784</v>
      </c>
      <c r="L21" s="457" t="s">
        <v>784</v>
      </c>
      <c r="M21" s="457">
        <v>1</v>
      </c>
      <c r="N21" s="457">
        <v>1</v>
      </c>
      <c r="O21" s="119" t="s">
        <v>781</v>
      </c>
      <c r="P21" s="457" t="s">
        <v>784</v>
      </c>
      <c r="Q21" s="21"/>
    </row>
    <row r="22" spans="1:17" ht="18" customHeight="1">
      <c r="A22" s="91" t="s">
        <v>29</v>
      </c>
      <c r="B22" s="119" t="s">
        <v>781</v>
      </c>
      <c r="C22" s="119" t="s">
        <v>781</v>
      </c>
      <c r="D22" s="119" t="s">
        <v>781</v>
      </c>
      <c r="E22" s="119" t="s">
        <v>781</v>
      </c>
      <c r="F22" s="119" t="s">
        <v>781</v>
      </c>
      <c r="G22" s="457">
        <f t="shared" si="0"/>
        <v>2</v>
      </c>
      <c r="H22" s="477">
        <v>0</v>
      </c>
      <c r="I22" s="91" t="s">
        <v>29</v>
      </c>
      <c r="J22" s="457" t="s">
        <v>784</v>
      </c>
      <c r="K22" s="457" t="s">
        <v>784</v>
      </c>
      <c r="L22" s="405">
        <v>1</v>
      </c>
      <c r="M22" s="457" t="s">
        <v>784</v>
      </c>
      <c r="N22" s="457" t="s">
        <v>784</v>
      </c>
      <c r="O22" s="280">
        <v>1</v>
      </c>
      <c r="P22" s="457" t="s">
        <v>784</v>
      </c>
      <c r="Q22" s="21"/>
    </row>
    <row r="23" spans="1:17" ht="18" customHeight="1">
      <c r="A23" s="91" t="s">
        <v>30</v>
      </c>
      <c r="B23" s="119" t="s">
        <v>781</v>
      </c>
      <c r="C23" s="119" t="s">
        <v>781</v>
      </c>
      <c r="D23" s="119" t="s">
        <v>781</v>
      </c>
      <c r="E23" s="119" t="s">
        <v>781</v>
      </c>
      <c r="F23" s="119" t="s">
        <v>781</v>
      </c>
      <c r="G23" s="457">
        <f t="shared" si="0"/>
        <v>46</v>
      </c>
      <c r="H23" s="477">
        <v>11</v>
      </c>
      <c r="I23" s="91" t="s">
        <v>68</v>
      </c>
      <c r="J23" s="457" t="s">
        <v>784</v>
      </c>
      <c r="K23" s="457" t="s">
        <v>784</v>
      </c>
      <c r="L23" s="405">
        <v>2</v>
      </c>
      <c r="M23" s="457">
        <v>1</v>
      </c>
      <c r="N23" s="405">
        <v>3</v>
      </c>
      <c r="O23" s="280">
        <v>29</v>
      </c>
      <c r="P23" s="457" t="s">
        <v>784</v>
      </c>
      <c r="Q23" s="21"/>
    </row>
    <row r="24" spans="1:17" ht="18" customHeight="1">
      <c r="A24" s="91" t="s">
        <v>31</v>
      </c>
      <c r="B24" s="119" t="s">
        <v>781</v>
      </c>
      <c r="C24" s="119" t="s">
        <v>781</v>
      </c>
      <c r="D24" s="119" t="s">
        <v>781</v>
      </c>
      <c r="E24" s="119" t="s">
        <v>781</v>
      </c>
      <c r="F24" s="119" t="s">
        <v>781</v>
      </c>
      <c r="G24" s="457">
        <f t="shared" si="0"/>
        <v>8</v>
      </c>
      <c r="H24" s="477">
        <v>2</v>
      </c>
      <c r="I24" s="91" t="s">
        <v>31</v>
      </c>
      <c r="J24" s="457">
        <v>1</v>
      </c>
      <c r="K24" s="457" t="s">
        <v>784</v>
      </c>
      <c r="L24" s="457" t="s">
        <v>784</v>
      </c>
      <c r="M24" s="457">
        <v>3</v>
      </c>
      <c r="N24" s="405">
        <v>1</v>
      </c>
      <c r="O24" s="280">
        <v>1</v>
      </c>
      <c r="P24" s="457" t="s">
        <v>784</v>
      </c>
      <c r="Q24" s="21"/>
    </row>
    <row r="25" spans="1:17" ht="18" customHeight="1">
      <c r="A25" s="91" t="s">
        <v>32</v>
      </c>
      <c r="B25" s="119" t="s">
        <v>781</v>
      </c>
      <c r="C25" s="119" t="s">
        <v>781</v>
      </c>
      <c r="D25" s="119" t="s">
        <v>781</v>
      </c>
      <c r="E25" s="119" t="s">
        <v>781</v>
      </c>
      <c r="F25" s="119" t="s">
        <v>781</v>
      </c>
      <c r="G25" s="457">
        <f t="shared" si="0"/>
        <v>4</v>
      </c>
      <c r="H25" s="477">
        <v>2</v>
      </c>
      <c r="I25" s="91" t="s">
        <v>32</v>
      </c>
      <c r="J25" s="457" t="s">
        <v>784</v>
      </c>
      <c r="K25" s="457" t="s">
        <v>784</v>
      </c>
      <c r="L25" s="457">
        <v>1</v>
      </c>
      <c r="M25" s="457">
        <v>1</v>
      </c>
      <c r="N25" s="457" t="s">
        <v>784</v>
      </c>
      <c r="O25" s="119" t="s">
        <v>781</v>
      </c>
      <c r="P25" s="457" t="s">
        <v>784</v>
      </c>
      <c r="Q25" s="21"/>
    </row>
    <row r="26" spans="1:17" ht="18" customHeight="1">
      <c r="A26" s="91" t="s">
        <v>33</v>
      </c>
      <c r="B26" s="119" t="s">
        <v>781</v>
      </c>
      <c r="C26" s="119" t="s">
        <v>781</v>
      </c>
      <c r="D26" s="119" t="s">
        <v>781</v>
      </c>
      <c r="E26" s="119" t="s">
        <v>781</v>
      </c>
      <c r="F26" s="119" t="s">
        <v>781</v>
      </c>
      <c r="G26" s="457">
        <f t="shared" si="0"/>
        <v>12</v>
      </c>
      <c r="H26" s="477">
        <v>4</v>
      </c>
      <c r="I26" s="91" t="s">
        <v>33</v>
      </c>
      <c r="J26" s="457" t="s">
        <v>784</v>
      </c>
      <c r="K26" s="457" t="s">
        <v>784</v>
      </c>
      <c r="L26" s="457" t="s">
        <v>784</v>
      </c>
      <c r="M26" s="457" t="s">
        <v>784</v>
      </c>
      <c r="N26" s="405">
        <v>3</v>
      </c>
      <c r="O26" s="280">
        <v>5</v>
      </c>
      <c r="P26" s="457" t="s">
        <v>784</v>
      </c>
      <c r="Q26" s="21"/>
    </row>
    <row r="27" spans="1:17" ht="18" customHeight="1">
      <c r="A27" s="91" t="s">
        <v>34</v>
      </c>
      <c r="B27" s="119" t="s">
        <v>781</v>
      </c>
      <c r="C27" s="119" t="s">
        <v>781</v>
      </c>
      <c r="D27" s="119" t="s">
        <v>781</v>
      </c>
      <c r="E27" s="119" t="s">
        <v>781</v>
      </c>
      <c r="F27" s="119" t="s">
        <v>781</v>
      </c>
      <c r="G27" s="457">
        <f t="shared" si="0"/>
        <v>6</v>
      </c>
      <c r="H27" s="477">
        <v>2</v>
      </c>
      <c r="I27" s="91" t="s">
        <v>34</v>
      </c>
      <c r="J27" s="457" t="s">
        <v>784</v>
      </c>
      <c r="K27" s="457" t="s">
        <v>784</v>
      </c>
      <c r="L27" s="457" t="s">
        <v>784</v>
      </c>
      <c r="M27" s="457" t="s">
        <v>784</v>
      </c>
      <c r="N27" s="457">
        <v>1</v>
      </c>
      <c r="O27" s="280">
        <v>3</v>
      </c>
      <c r="P27" s="457" t="s">
        <v>784</v>
      </c>
      <c r="Q27" s="21"/>
    </row>
    <row r="28" spans="1:17" ht="18" customHeight="1">
      <c r="A28" s="91" t="s">
        <v>35</v>
      </c>
      <c r="B28" s="119" t="s">
        <v>781</v>
      </c>
      <c r="C28" s="119" t="s">
        <v>781</v>
      </c>
      <c r="D28" s="119" t="s">
        <v>781</v>
      </c>
      <c r="E28" s="119" t="s">
        <v>781</v>
      </c>
      <c r="F28" s="119" t="s">
        <v>781</v>
      </c>
      <c r="G28" s="457">
        <f t="shared" si="0"/>
        <v>3</v>
      </c>
      <c r="H28" s="477">
        <v>1</v>
      </c>
      <c r="I28" s="91" t="s">
        <v>35</v>
      </c>
      <c r="J28" s="457" t="s">
        <v>784</v>
      </c>
      <c r="K28" s="457" t="s">
        <v>784</v>
      </c>
      <c r="L28" s="457">
        <v>1</v>
      </c>
      <c r="M28" s="457" t="s">
        <v>784</v>
      </c>
      <c r="N28" s="457" t="s">
        <v>784</v>
      </c>
      <c r="O28" s="280">
        <v>1</v>
      </c>
      <c r="P28" s="457" t="s">
        <v>784</v>
      </c>
      <c r="Q28" s="21"/>
    </row>
    <row r="29" spans="1:17" ht="18" customHeight="1">
      <c r="A29" s="91" t="s">
        <v>36</v>
      </c>
      <c r="B29" s="119" t="s">
        <v>781</v>
      </c>
      <c r="C29" s="119" t="s">
        <v>781</v>
      </c>
      <c r="D29" s="119" t="s">
        <v>781</v>
      </c>
      <c r="E29" s="119" t="s">
        <v>781</v>
      </c>
      <c r="F29" s="119" t="s">
        <v>781</v>
      </c>
      <c r="G29" s="457">
        <f t="shared" si="0"/>
        <v>3</v>
      </c>
      <c r="H29" s="477">
        <v>2</v>
      </c>
      <c r="I29" s="91" t="s">
        <v>36</v>
      </c>
      <c r="J29" s="457" t="s">
        <v>784</v>
      </c>
      <c r="K29" s="457" t="s">
        <v>784</v>
      </c>
      <c r="L29" s="457" t="s">
        <v>784</v>
      </c>
      <c r="M29" s="457" t="s">
        <v>784</v>
      </c>
      <c r="N29" s="457" t="s">
        <v>784</v>
      </c>
      <c r="O29" s="280">
        <v>1</v>
      </c>
      <c r="P29" s="457" t="s">
        <v>784</v>
      </c>
      <c r="Q29" s="21"/>
    </row>
    <row r="30" spans="1:17" ht="18" customHeight="1">
      <c r="A30" s="91" t="s">
        <v>37</v>
      </c>
      <c r="B30" s="119" t="s">
        <v>781</v>
      </c>
      <c r="C30" s="119" t="s">
        <v>781</v>
      </c>
      <c r="D30" s="119" t="s">
        <v>781</v>
      </c>
      <c r="E30" s="119" t="s">
        <v>781</v>
      </c>
      <c r="F30" s="119" t="s">
        <v>781</v>
      </c>
      <c r="G30" s="457">
        <f t="shared" si="0"/>
        <v>38</v>
      </c>
      <c r="H30" s="477">
        <v>5</v>
      </c>
      <c r="I30" s="91" t="s">
        <v>37</v>
      </c>
      <c r="J30" s="457" t="s">
        <v>784</v>
      </c>
      <c r="K30" s="457" t="s">
        <v>784</v>
      </c>
      <c r="L30" s="457" t="s">
        <v>784</v>
      </c>
      <c r="M30" s="457" t="s">
        <v>784</v>
      </c>
      <c r="N30" s="457" t="s">
        <v>784</v>
      </c>
      <c r="O30" s="280">
        <v>33</v>
      </c>
      <c r="P30" s="457" t="s">
        <v>784</v>
      </c>
      <c r="Q30" s="21"/>
    </row>
    <row r="31" spans="1:17" ht="18" customHeight="1">
      <c r="A31" s="91" t="s">
        <v>38</v>
      </c>
      <c r="B31" s="119" t="s">
        <v>781</v>
      </c>
      <c r="C31" s="119" t="s">
        <v>781</v>
      </c>
      <c r="D31" s="119" t="s">
        <v>781</v>
      </c>
      <c r="E31" s="119" t="s">
        <v>781</v>
      </c>
      <c r="F31" s="119" t="s">
        <v>781</v>
      </c>
      <c r="G31" s="457">
        <f t="shared" si="0"/>
        <v>4</v>
      </c>
      <c r="H31" s="477">
        <v>4</v>
      </c>
      <c r="I31" s="91" t="s">
        <v>38</v>
      </c>
      <c r="J31" s="457" t="s">
        <v>784</v>
      </c>
      <c r="K31" s="457" t="s">
        <v>784</v>
      </c>
      <c r="L31" s="457" t="s">
        <v>784</v>
      </c>
      <c r="M31" s="457" t="s">
        <v>784</v>
      </c>
      <c r="N31" s="457" t="s">
        <v>784</v>
      </c>
      <c r="O31" s="119" t="s">
        <v>781</v>
      </c>
      <c r="P31" s="457" t="s">
        <v>784</v>
      </c>
      <c r="Q31" s="21"/>
    </row>
    <row r="32" spans="1:17" ht="18" customHeight="1">
      <c r="A32" s="91" t="s">
        <v>119</v>
      </c>
      <c r="B32" s="119" t="s">
        <v>781</v>
      </c>
      <c r="C32" s="119" t="s">
        <v>781</v>
      </c>
      <c r="D32" s="119" t="s">
        <v>781</v>
      </c>
      <c r="E32" s="119" t="s">
        <v>781</v>
      </c>
      <c r="F32" s="119" t="s">
        <v>781</v>
      </c>
      <c r="G32" s="457">
        <f t="shared" si="0"/>
        <v>187</v>
      </c>
      <c r="H32" s="477">
        <v>17</v>
      </c>
      <c r="I32" s="91" t="s">
        <v>39</v>
      </c>
      <c r="J32" s="457" t="s">
        <v>784</v>
      </c>
      <c r="K32" s="457" t="s">
        <v>784</v>
      </c>
      <c r="L32" s="457" t="s">
        <v>784</v>
      </c>
      <c r="M32" s="457" t="s">
        <v>784</v>
      </c>
      <c r="N32" s="457" t="s">
        <v>784</v>
      </c>
      <c r="O32" s="280">
        <v>166</v>
      </c>
      <c r="P32" s="95">
        <v>4</v>
      </c>
      <c r="Q32" s="21"/>
    </row>
    <row r="33" spans="1:17" ht="18" customHeight="1">
      <c r="A33" s="91" t="s">
        <v>40</v>
      </c>
      <c r="B33" s="119" t="s">
        <v>781</v>
      </c>
      <c r="C33" s="119" t="s">
        <v>781</v>
      </c>
      <c r="D33" s="119" t="s">
        <v>781</v>
      </c>
      <c r="E33" s="119" t="s">
        <v>781</v>
      </c>
      <c r="F33" s="119" t="s">
        <v>781</v>
      </c>
      <c r="G33" s="457">
        <f t="shared" si="0"/>
        <v>19</v>
      </c>
      <c r="H33" s="477">
        <v>14</v>
      </c>
      <c r="I33" s="91" t="s">
        <v>40</v>
      </c>
      <c r="J33" s="457" t="s">
        <v>784</v>
      </c>
      <c r="K33" s="457" t="s">
        <v>784</v>
      </c>
      <c r="L33" s="457">
        <v>1</v>
      </c>
      <c r="M33" s="457" t="s">
        <v>784</v>
      </c>
      <c r="N33" s="457" t="s">
        <v>784</v>
      </c>
      <c r="O33" s="280">
        <v>2</v>
      </c>
      <c r="P33" s="95">
        <v>2</v>
      </c>
      <c r="Q33" s="21"/>
    </row>
    <row r="34" spans="1:17" ht="18" customHeight="1">
      <c r="A34" s="91" t="s">
        <v>41</v>
      </c>
      <c r="B34" s="119" t="s">
        <v>781</v>
      </c>
      <c r="C34" s="119" t="s">
        <v>781</v>
      </c>
      <c r="D34" s="119" t="s">
        <v>781</v>
      </c>
      <c r="E34" s="119" t="s">
        <v>781</v>
      </c>
      <c r="F34" s="119" t="s">
        <v>781</v>
      </c>
      <c r="G34" s="457">
        <f t="shared" si="0"/>
        <v>7</v>
      </c>
      <c r="H34" s="477">
        <v>6</v>
      </c>
      <c r="I34" s="91" t="s">
        <v>41</v>
      </c>
      <c r="J34" s="457" t="s">
        <v>784</v>
      </c>
      <c r="K34" s="457" t="s">
        <v>784</v>
      </c>
      <c r="L34" s="457" t="s">
        <v>784</v>
      </c>
      <c r="M34" s="457">
        <v>1</v>
      </c>
      <c r="N34" s="457" t="s">
        <v>784</v>
      </c>
      <c r="O34" s="119" t="s">
        <v>781</v>
      </c>
      <c r="P34" s="457" t="s">
        <v>784</v>
      </c>
      <c r="Q34" s="21"/>
    </row>
    <row r="35" spans="1:17" ht="18" customHeight="1">
      <c r="A35" s="91" t="s">
        <v>42</v>
      </c>
      <c r="B35" s="119" t="s">
        <v>781</v>
      </c>
      <c r="C35" s="119" t="s">
        <v>781</v>
      </c>
      <c r="D35" s="119" t="s">
        <v>781</v>
      </c>
      <c r="E35" s="119" t="s">
        <v>781</v>
      </c>
      <c r="F35" s="119" t="s">
        <v>781</v>
      </c>
      <c r="G35" s="457">
        <f t="shared" si="0"/>
        <v>8</v>
      </c>
      <c r="H35" s="477">
        <v>1</v>
      </c>
      <c r="I35" s="91" t="s">
        <v>42</v>
      </c>
      <c r="J35" s="457">
        <v>1</v>
      </c>
      <c r="K35" s="457" t="s">
        <v>784</v>
      </c>
      <c r="L35" s="457" t="s">
        <v>784</v>
      </c>
      <c r="M35" s="457">
        <v>1</v>
      </c>
      <c r="N35" s="457" t="s">
        <v>784</v>
      </c>
      <c r="O35" s="280">
        <v>5</v>
      </c>
      <c r="P35" s="457" t="s">
        <v>784</v>
      </c>
      <c r="Q35" s="21"/>
    </row>
    <row r="36" spans="1:17" ht="18" customHeight="1">
      <c r="A36" s="91" t="s">
        <v>43</v>
      </c>
      <c r="B36" s="119" t="s">
        <v>781</v>
      </c>
      <c r="C36" s="119" t="s">
        <v>781</v>
      </c>
      <c r="D36" s="119" t="s">
        <v>781</v>
      </c>
      <c r="E36" s="119" t="s">
        <v>781</v>
      </c>
      <c r="F36" s="119" t="s">
        <v>781</v>
      </c>
      <c r="G36" s="457">
        <f t="shared" si="0"/>
        <v>79</v>
      </c>
      <c r="H36" s="477">
        <v>5</v>
      </c>
      <c r="I36" s="91" t="s">
        <v>43</v>
      </c>
      <c r="J36" s="457" t="s">
        <v>784</v>
      </c>
      <c r="K36" s="457" t="s">
        <v>784</v>
      </c>
      <c r="L36" s="457" t="s">
        <v>784</v>
      </c>
      <c r="M36" s="457" t="s">
        <v>784</v>
      </c>
      <c r="N36" s="457" t="s">
        <v>784</v>
      </c>
      <c r="O36" s="280">
        <v>72</v>
      </c>
      <c r="P36" s="95">
        <v>2</v>
      </c>
      <c r="Q36" s="21"/>
    </row>
    <row r="37" spans="1:17" ht="18" customHeight="1">
      <c r="A37" s="91" t="s">
        <v>69</v>
      </c>
      <c r="B37" s="119" t="s">
        <v>781</v>
      </c>
      <c r="C37" s="119" t="s">
        <v>781</v>
      </c>
      <c r="D37" s="119" t="s">
        <v>781</v>
      </c>
      <c r="E37" s="119" t="s">
        <v>781</v>
      </c>
      <c r="F37" s="119" t="s">
        <v>781</v>
      </c>
      <c r="G37" s="457">
        <f t="shared" si="0"/>
        <v>4</v>
      </c>
      <c r="H37" s="477">
        <v>3</v>
      </c>
      <c r="I37" s="91" t="s">
        <v>69</v>
      </c>
      <c r="J37" s="457">
        <v>1</v>
      </c>
      <c r="K37" s="457" t="s">
        <v>784</v>
      </c>
      <c r="L37" s="457" t="s">
        <v>784</v>
      </c>
      <c r="M37" s="457" t="s">
        <v>784</v>
      </c>
      <c r="N37" s="457" t="s">
        <v>784</v>
      </c>
      <c r="O37" s="119" t="s">
        <v>781</v>
      </c>
      <c r="P37" s="457" t="s">
        <v>784</v>
      </c>
      <c r="Q37" s="21"/>
    </row>
    <row r="38" spans="1:17" ht="18" customHeight="1">
      <c r="A38" s="113" t="s">
        <v>45</v>
      </c>
      <c r="B38" s="423" t="s">
        <v>781</v>
      </c>
      <c r="C38" s="422" t="s">
        <v>781</v>
      </c>
      <c r="D38" s="422" t="s">
        <v>781</v>
      </c>
      <c r="E38" s="422" t="s">
        <v>781</v>
      </c>
      <c r="F38" s="422" t="s">
        <v>781</v>
      </c>
      <c r="G38" s="408">
        <f t="shared" si="0"/>
        <v>3</v>
      </c>
      <c r="H38" s="634">
        <v>1</v>
      </c>
      <c r="I38" s="113" t="s">
        <v>70</v>
      </c>
      <c r="J38" s="659" t="s">
        <v>784</v>
      </c>
      <c r="K38" s="408" t="s">
        <v>784</v>
      </c>
      <c r="L38" s="408">
        <v>1</v>
      </c>
      <c r="M38" s="408" t="s">
        <v>784</v>
      </c>
      <c r="N38" s="408" t="s">
        <v>784</v>
      </c>
      <c r="O38" s="282">
        <v>1</v>
      </c>
      <c r="P38" s="408" t="s">
        <v>784</v>
      </c>
      <c r="Q38" s="21"/>
    </row>
    <row r="39" spans="1:17" ht="15" customHeight="1">
      <c r="A39" s="23" t="s">
        <v>46</v>
      </c>
      <c r="B39" s="11"/>
      <c r="C39" s="25"/>
      <c r="D39" s="25"/>
      <c r="E39" s="25"/>
      <c r="F39" s="25"/>
      <c r="G39" s="24"/>
      <c r="H39" s="24"/>
      <c r="I39" s="23" t="s">
        <v>46</v>
      </c>
      <c r="J39" s="11"/>
      <c r="K39" s="25"/>
      <c r="L39" s="24"/>
      <c r="M39" s="26"/>
      <c r="N39" s="863"/>
      <c r="O39" s="863"/>
      <c r="P39" s="863"/>
    </row>
    <row r="40" spans="1:17" ht="15.9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</sheetData>
  <mergeCells count="17">
    <mergeCell ref="B6:F6"/>
    <mergeCell ref="G6:H6"/>
    <mergeCell ref="J6:P6"/>
    <mergeCell ref="N39:P39"/>
    <mergeCell ref="A3:H3"/>
    <mergeCell ref="I3:P3"/>
    <mergeCell ref="A4:H4"/>
    <mergeCell ref="I4:P4"/>
    <mergeCell ref="P7:P9"/>
    <mergeCell ref="O7:O9"/>
    <mergeCell ref="N7:N9"/>
    <mergeCell ref="M7:M9"/>
    <mergeCell ref="L7:L9"/>
    <mergeCell ref="K7:K9"/>
    <mergeCell ref="J7:J9"/>
    <mergeCell ref="A6:A9"/>
    <mergeCell ref="I6:I9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7"/>
  <sheetViews>
    <sheetView view="pageBreakPreview" zoomScale="96" zoomScaleNormal="70" zoomScaleSheetLayoutView="96" workbookViewId="0">
      <selection activeCell="D36" sqref="D36"/>
    </sheetView>
  </sheetViews>
  <sheetFormatPr defaultColWidth="9" defaultRowHeight="14.25"/>
  <cols>
    <col min="1" max="1" width="5.25" style="1" customWidth="1"/>
    <col min="2" max="3" width="7.625" style="1" customWidth="1"/>
    <col min="4" max="4" width="5.5" style="1" customWidth="1"/>
    <col min="5" max="5" width="4.875" style="1" customWidth="1"/>
    <col min="6" max="6" width="6.375" style="1" customWidth="1"/>
    <col min="7" max="7" width="6.125" style="1" customWidth="1"/>
    <col min="8" max="8" width="6.5" style="1" customWidth="1"/>
    <col min="9" max="9" width="7.5" style="1" customWidth="1"/>
    <col min="10" max="10" width="7.25" style="1" customWidth="1"/>
    <col min="11" max="12" width="5.5" style="1" customWidth="1"/>
    <col min="13" max="13" width="9.625" style="1" customWidth="1"/>
    <col min="14" max="16384" width="9" style="1"/>
  </cols>
  <sheetData>
    <row r="1" spans="1:18" ht="5.0999999999999996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8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8" s="98" customFormat="1" ht="21" customHeight="1">
      <c r="A3" s="773" t="s">
        <v>71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</row>
    <row r="4" spans="1:18" s="98" customFormat="1" ht="20.100000000000001" customHeight="1">
      <c r="A4" s="776" t="s">
        <v>72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18" s="9" customFormat="1" ht="20.100000000000001" customHeight="1">
      <c r="A5" s="4" t="s">
        <v>57</v>
      </c>
      <c r="B5" s="64"/>
      <c r="C5" s="64"/>
      <c r="D5" s="64"/>
      <c r="E5" s="64"/>
      <c r="F5" s="64"/>
      <c r="G5" s="64"/>
      <c r="H5" s="64"/>
      <c r="I5" s="64"/>
      <c r="J5" s="878" t="s">
        <v>73</v>
      </c>
      <c r="K5" s="878"/>
      <c r="L5" s="878"/>
      <c r="M5" s="879"/>
    </row>
    <row r="6" spans="1:18" s="9" customFormat="1" ht="24.75" customHeight="1">
      <c r="A6" s="781" t="s">
        <v>157</v>
      </c>
      <c r="B6" s="781" t="s">
        <v>243</v>
      </c>
      <c r="C6" s="784" t="s">
        <v>244</v>
      </c>
      <c r="D6" s="784"/>
      <c r="E6" s="784"/>
      <c r="F6" s="784"/>
      <c r="G6" s="784"/>
      <c r="H6" s="784"/>
      <c r="I6" s="784"/>
      <c r="J6" s="784"/>
      <c r="K6" s="781" t="s">
        <v>245</v>
      </c>
      <c r="L6" s="781"/>
      <c r="M6" s="865" t="s">
        <v>246</v>
      </c>
    </row>
    <row r="7" spans="1:18" s="9" customFormat="1" ht="77.25" customHeight="1">
      <c r="A7" s="784"/>
      <c r="B7" s="784"/>
      <c r="C7" s="137" t="s">
        <v>247</v>
      </c>
      <c r="D7" s="781" t="s">
        <v>248</v>
      </c>
      <c r="E7" s="781"/>
      <c r="F7" s="93" t="s">
        <v>249</v>
      </c>
      <c r="G7" s="137" t="s">
        <v>250</v>
      </c>
      <c r="H7" s="137" t="s">
        <v>251</v>
      </c>
      <c r="I7" s="137" t="s">
        <v>252</v>
      </c>
      <c r="J7" s="137" t="s">
        <v>253</v>
      </c>
      <c r="K7" s="781"/>
      <c r="L7" s="781"/>
      <c r="M7" s="867"/>
    </row>
    <row r="8" spans="1:18" s="20" customFormat="1" ht="32.1" customHeight="1">
      <c r="A8" s="63">
        <v>2019</v>
      </c>
      <c r="B8" s="463">
        <v>7228</v>
      </c>
      <c r="C8" s="463">
        <v>5260</v>
      </c>
      <c r="D8" s="880">
        <v>726</v>
      </c>
      <c r="E8" s="880"/>
      <c r="F8" s="463">
        <v>4138</v>
      </c>
      <c r="G8" s="463">
        <v>84</v>
      </c>
      <c r="H8" s="463">
        <v>139</v>
      </c>
      <c r="I8" s="463">
        <v>156</v>
      </c>
      <c r="J8" s="463">
        <v>17</v>
      </c>
      <c r="K8" s="880">
        <v>238</v>
      </c>
      <c r="L8" s="880"/>
      <c r="M8" s="92">
        <v>707</v>
      </c>
      <c r="P8" s="21"/>
    </row>
    <row r="9" spans="1:18" s="20" customFormat="1" ht="32.1" customHeight="1">
      <c r="A9" s="63">
        <v>2020</v>
      </c>
      <c r="B9" s="455">
        <v>7301</v>
      </c>
      <c r="C9" s="455">
        <v>5357</v>
      </c>
      <c r="D9" s="874">
        <v>748</v>
      </c>
      <c r="E9" s="874"/>
      <c r="F9" s="455">
        <v>4210</v>
      </c>
      <c r="G9" s="455">
        <v>82</v>
      </c>
      <c r="H9" s="455">
        <v>142</v>
      </c>
      <c r="I9" s="455">
        <v>152</v>
      </c>
      <c r="J9" s="455">
        <v>23</v>
      </c>
      <c r="K9" s="874">
        <v>246</v>
      </c>
      <c r="L9" s="874"/>
      <c r="M9" s="67">
        <v>733</v>
      </c>
    </row>
    <row r="10" spans="1:18" s="20" customFormat="1" ht="32.1" customHeight="1">
      <c r="A10" s="63">
        <v>2021</v>
      </c>
      <c r="B10" s="455">
        <v>7421</v>
      </c>
      <c r="C10" s="455">
        <v>5506</v>
      </c>
      <c r="D10" s="874">
        <v>803</v>
      </c>
      <c r="E10" s="874"/>
      <c r="F10" s="455">
        <v>4302</v>
      </c>
      <c r="G10" s="455">
        <v>83</v>
      </c>
      <c r="H10" s="455">
        <v>139</v>
      </c>
      <c r="I10" s="455">
        <v>154</v>
      </c>
      <c r="J10" s="455">
        <v>25</v>
      </c>
      <c r="K10" s="874">
        <v>254</v>
      </c>
      <c r="L10" s="874"/>
      <c r="M10" s="67">
        <v>782</v>
      </c>
    </row>
    <row r="11" spans="1:18" s="18" customFormat="1" ht="32.1" customHeight="1">
      <c r="A11" s="63">
        <v>2022</v>
      </c>
      <c r="B11" s="455">
        <f>SUM(C11,K11,M11,E19,J19)</f>
        <v>7709</v>
      </c>
      <c r="C11" s="455">
        <f>SUM(D11:J11)</f>
        <v>5596</v>
      </c>
      <c r="D11" s="874">
        <v>867</v>
      </c>
      <c r="E11" s="874"/>
      <c r="F11" s="455">
        <v>4333</v>
      </c>
      <c r="G11" s="455">
        <v>81</v>
      </c>
      <c r="H11" s="455">
        <v>141</v>
      </c>
      <c r="I11" s="455">
        <v>151</v>
      </c>
      <c r="J11" s="455">
        <v>23</v>
      </c>
      <c r="K11" s="874">
        <v>241</v>
      </c>
      <c r="L11" s="874"/>
      <c r="M11" s="67">
        <f>SUM(B19:D19)</f>
        <v>793</v>
      </c>
      <c r="P11" s="19"/>
    </row>
    <row r="12" spans="1:18" s="18" customFormat="1" ht="32.1" customHeight="1">
      <c r="A12" s="63">
        <v>2023</v>
      </c>
      <c r="B12" s="455">
        <v>7628</v>
      </c>
      <c r="C12" s="455">
        <v>5529</v>
      </c>
      <c r="D12" s="874">
        <v>861</v>
      </c>
      <c r="E12" s="874"/>
      <c r="F12" s="455">
        <v>4274</v>
      </c>
      <c r="G12" s="455">
        <v>81</v>
      </c>
      <c r="H12" s="455">
        <v>143</v>
      </c>
      <c r="I12" s="455">
        <v>149</v>
      </c>
      <c r="J12" s="455">
        <v>21</v>
      </c>
      <c r="K12" s="874">
        <v>238</v>
      </c>
      <c r="L12" s="874"/>
      <c r="M12" s="67">
        <v>787</v>
      </c>
      <c r="O12" s="19"/>
    </row>
    <row r="13" spans="1:18" s="20" customFormat="1" ht="32.1" customHeight="1">
      <c r="A13" s="66">
        <v>2024</v>
      </c>
      <c r="B13" s="602">
        <v>7525</v>
      </c>
      <c r="C13" s="602">
        <v>5469</v>
      </c>
      <c r="D13" s="875">
        <v>840</v>
      </c>
      <c r="E13" s="875"/>
      <c r="F13" s="602">
        <v>4235</v>
      </c>
      <c r="G13" s="602">
        <v>81</v>
      </c>
      <c r="H13" s="602">
        <v>144</v>
      </c>
      <c r="I13" s="602">
        <v>148</v>
      </c>
      <c r="J13" s="602">
        <v>21</v>
      </c>
      <c r="K13" s="875">
        <v>235</v>
      </c>
      <c r="L13" s="875"/>
      <c r="M13" s="516">
        <v>781</v>
      </c>
    </row>
    <row r="14" spans="1:18" ht="45.75" customHeight="1">
      <c r="A14" s="867" t="s">
        <v>254</v>
      </c>
      <c r="B14" s="781" t="s">
        <v>255</v>
      </c>
      <c r="C14" s="877"/>
      <c r="D14" s="877"/>
      <c r="E14" s="781" t="s">
        <v>256</v>
      </c>
      <c r="F14" s="877"/>
      <c r="G14" s="877"/>
      <c r="H14" s="877"/>
      <c r="I14" s="877"/>
      <c r="J14" s="781" t="s">
        <v>257</v>
      </c>
      <c r="K14" s="784"/>
      <c r="L14" s="784"/>
      <c r="M14" s="784"/>
    </row>
    <row r="15" spans="1:18" ht="85.5" customHeight="1">
      <c r="A15" s="784"/>
      <c r="B15" s="275" t="s">
        <v>258</v>
      </c>
      <c r="C15" s="137" t="s">
        <v>259</v>
      </c>
      <c r="D15" s="137" t="s">
        <v>260</v>
      </c>
      <c r="E15" s="93" t="s">
        <v>261</v>
      </c>
      <c r="F15" s="93" t="s">
        <v>262</v>
      </c>
      <c r="G15" s="137" t="s">
        <v>263</v>
      </c>
      <c r="H15" s="93" t="s">
        <v>264</v>
      </c>
      <c r="I15" s="137" t="s">
        <v>265</v>
      </c>
      <c r="J15" s="93" t="s">
        <v>266</v>
      </c>
      <c r="K15" s="93" t="s">
        <v>267</v>
      </c>
      <c r="L15" s="93" t="s">
        <v>268</v>
      </c>
      <c r="M15" s="137" t="s">
        <v>269</v>
      </c>
      <c r="Q15" s="29"/>
      <c r="R15" s="29"/>
    </row>
    <row r="16" spans="1:18" s="22" customFormat="1" ht="32.1" customHeight="1">
      <c r="A16" s="63">
        <v>2019</v>
      </c>
      <c r="B16" s="463">
        <v>119</v>
      </c>
      <c r="C16" s="463">
        <v>586</v>
      </c>
      <c r="D16" s="68">
        <v>2</v>
      </c>
      <c r="E16" s="463">
        <v>716</v>
      </c>
      <c r="F16" s="463">
        <v>61</v>
      </c>
      <c r="G16" s="463">
        <v>652</v>
      </c>
      <c r="H16" s="68" t="s">
        <v>784</v>
      </c>
      <c r="I16" s="463">
        <v>3</v>
      </c>
      <c r="J16" s="463">
        <v>307</v>
      </c>
      <c r="K16" s="68" t="s">
        <v>784</v>
      </c>
      <c r="L16" s="68" t="s">
        <v>784</v>
      </c>
      <c r="M16" s="92">
        <v>307</v>
      </c>
      <c r="P16" s="661"/>
      <c r="R16" s="661"/>
    </row>
    <row r="17" spans="1:18" s="22" customFormat="1" ht="32.1" customHeight="1">
      <c r="A17" s="63">
        <v>2020</v>
      </c>
      <c r="B17" s="455">
        <v>121</v>
      </c>
      <c r="C17" s="455">
        <v>610</v>
      </c>
      <c r="D17" s="69">
        <v>2</v>
      </c>
      <c r="E17" s="455">
        <v>716</v>
      </c>
      <c r="F17" s="455">
        <v>60</v>
      </c>
      <c r="G17" s="455">
        <v>652</v>
      </c>
      <c r="H17" s="69" t="s">
        <v>784</v>
      </c>
      <c r="I17" s="455">
        <v>4</v>
      </c>
      <c r="J17" s="455">
        <v>249</v>
      </c>
      <c r="K17" s="69" t="s">
        <v>784</v>
      </c>
      <c r="L17" s="455" t="s">
        <v>784</v>
      </c>
      <c r="M17" s="67">
        <v>249</v>
      </c>
    </row>
    <row r="18" spans="1:18" s="22" customFormat="1" ht="32.1" customHeight="1">
      <c r="A18" s="63">
        <v>2021</v>
      </c>
      <c r="B18" s="455">
        <v>120</v>
      </c>
      <c r="C18" s="455">
        <v>660</v>
      </c>
      <c r="D18" s="455">
        <v>2</v>
      </c>
      <c r="E18" s="455">
        <v>651</v>
      </c>
      <c r="F18" s="455">
        <v>56</v>
      </c>
      <c r="G18" s="455">
        <v>591</v>
      </c>
      <c r="H18" s="69" t="s">
        <v>784</v>
      </c>
      <c r="I18" s="455">
        <v>4</v>
      </c>
      <c r="J18" s="455">
        <v>228</v>
      </c>
      <c r="K18" s="455" t="s">
        <v>784</v>
      </c>
      <c r="L18" s="455" t="s">
        <v>784</v>
      </c>
      <c r="M18" s="67">
        <v>228</v>
      </c>
      <c r="P18" s="661"/>
    </row>
    <row r="19" spans="1:18" ht="32.1" customHeight="1">
      <c r="A19" s="63">
        <v>2022</v>
      </c>
      <c r="B19" s="455">
        <v>112</v>
      </c>
      <c r="C19" s="455">
        <v>679</v>
      </c>
      <c r="D19" s="455">
        <v>2</v>
      </c>
      <c r="E19" s="455">
        <f>SUM(F19:I19)</f>
        <v>748</v>
      </c>
      <c r="F19" s="455">
        <v>55</v>
      </c>
      <c r="G19" s="455">
        <v>689</v>
      </c>
      <c r="H19" s="455" t="s">
        <v>784</v>
      </c>
      <c r="I19" s="455">
        <v>4</v>
      </c>
      <c r="J19" s="455">
        <f>SUM(K19:M19)</f>
        <v>331</v>
      </c>
      <c r="K19" s="455" t="s">
        <v>784</v>
      </c>
      <c r="L19" s="455" t="s">
        <v>784</v>
      </c>
      <c r="M19" s="67">
        <v>331</v>
      </c>
      <c r="Q19" s="29"/>
      <c r="R19" s="29"/>
    </row>
    <row r="20" spans="1:18" ht="32.1" customHeight="1">
      <c r="A20" s="63">
        <v>2023</v>
      </c>
      <c r="B20" s="455">
        <v>109</v>
      </c>
      <c r="C20" s="455">
        <v>676</v>
      </c>
      <c r="D20" s="455">
        <v>2</v>
      </c>
      <c r="E20" s="455">
        <v>760</v>
      </c>
      <c r="F20" s="455">
        <v>53</v>
      </c>
      <c r="G20" s="455">
        <v>704</v>
      </c>
      <c r="H20" s="455" t="s">
        <v>784</v>
      </c>
      <c r="I20" s="455">
        <v>3</v>
      </c>
      <c r="J20" s="455">
        <v>314</v>
      </c>
      <c r="K20" s="455" t="s">
        <v>784</v>
      </c>
      <c r="L20" s="455" t="s">
        <v>784</v>
      </c>
      <c r="M20" s="67">
        <v>314</v>
      </c>
    </row>
    <row r="21" spans="1:18" s="22" customFormat="1" ht="32.1" customHeight="1">
      <c r="A21" s="66">
        <v>2024</v>
      </c>
      <c r="B21" s="425">
        <v>111</v>
      </c>
      <c r="C21" s="717">
        <v>668</v>
      </c>
      <c r="D21" s="445">
        <v>2</v>
      </c>
      <c r="E21" s="717">
        <v>758</v>
      </c>
      <c r="F21" s="717">
        <v>50</v>
      </c>
      <c r="G21" s="717">
        <v>703</v>
      </c>
      <c r="H21" s="717">
        <v>1</v>
      </c>
      <c r="I21" s="717">
        <v>4</v>
      </c>
      <c r="J21" s="717">
        <v>282</v>
      </c>
      <c r="K21" s="717" t="s">
        <v>784</v>
      </c>
      <c r="L21" s="717" t="s">
        <v>784</v>
      </c>
      <c r="M21" s="426">
        <v>282</v>
      </c>
      <c r="O21" s="661"/>
    </row>
    <row r="22" spans="1:18" s="41" customFormat="1" ht="15" customHeight="1">
      <c r="A22" s="97" t="s">
        <v>74</v>
      </c>
      <c r="B22" s="23"/>
      <c r="C22" s="23"/>
      <c r="D22" s="23"/>
      <c r="E22" s="23"/>
      <c r="F22" s="33"/>
      <c r="G22" s="34"/>
      <c r="H22" s="34"/>
      <c r="I22" s="34"/>
      <c r="J22" s="34"/>
      <c r="K22" s="34"/>
      <c r="L22" s="34"/>
      <c r="M22" s="34"/>
    </row>
    <row r="23" spans="1:18" ht="17.25" customHeight="1">
      <c r="A23" s="27"/>
      <c r="B23" s="27"/>
      <c r="C23" s="27"/>
      <c r="D23" s="27"/>
      <c r="E23" s="27"/>
      <c r="F23" s="14"/>
      <c r="G23" s="14"/>
      <c r="H23" s="14"/>
      <c r="I23" s="14"/>
      <c r="J23" s="14"/>
    </row>
    <row r="24" spans="1:18" ht="17.25" customHeight="1">
      <c r="A24" s="876"/>
      <c r="B24" s="876"/>
      <c r="C24" s="876"/>
      <c r="D24" s="876"/>
      <c r="E24" s="876"/>
      <c r="F24" s="65"/>
      <c r="G24" s="65"/>
      <c r="H24" s="65"/>
      <c r="I24" s="65"/>
      <c r="J24" s="65"/>
    </row>
    <row r="25" spans="1:18" ht="14.25" customHeight="1"/>
    <row r="26" spans="1:18" ht="14.25" customHeight="1"/>
    <row r="27" spans="1:18" ht="14.25" customHeight="1">
      <c r="B27" s="29"/>
    </row>
  </sheetData>
  <mergeCells count="26">
    <mergeCell ref="K8:L8"/>
    <mergeCell ref="D8:E8"/>
    <mergeCell ref="K10:L10"/>
    <mergeCell ref="K9:L9"/>
    <mergeCell ref="D9:E9"/>
    <mergeCell ref="D10:E10"/>
    <mergeCell ref="A3:M3"/>
    <mergeCell ref="A4:M4"/>
    <mergeCell ref="J5:M5"/>
    <mergeCell ref="K6:L7"/>
    <mergeCell ref="M6:M7"/>
    <mergeCell ref="D7:E7"/>
    <mergeCell ref="C6:J6"/>
    <mergeCell ref="A6:A7"/>
    <mergeCell ref="B6:B7"/>
    <mergeCell ref="D11:E11"/>
    <mergeCell ref="K11:L11"/>
    <mergeCell ref="K13:L13"/>
    <mergeCell ref="D13:E13"/>
    <mergeCell ref="A24:E24"/>
    <mergeCell ref="A14:A15"/>
    <mergeCell ref="B14:D14"/>
    <mergeCell ref="E14:I14"/>
    <mergeCell ref="J14:M14"/>
    <mergeCell ref="D12:E12"/>
    <mergeCell ref="K12:L12"/>
  </mergeCells>
  <phoneticPr fontId="10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  <ignoredErrors>
    <ignoredError sqref="C11 M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view="pageBreakPreview" zoomScaleNormal="70" zoomScaleSheetLayoutView="100" workbookViewId="0">
      <selection activeCell="D36" sqref="D36"/>
    </sheetView>
  </sheetViews>
  <sheetFormatPr defaultColWidth="9" defaultRowHeight="14.25"/>
  <cols>
    <col min="1" max="1" width="8.25" style="1" customWidth="1"/>
    <col min="2" max="2" width="8.75" style="1" customWidth="1"/>
    <col min="3" max="4" width="8.625" style="1" customWidth="1"/>
    <col min="5" max="5" width="7.25" style="1" customWidth="1"/>
    <col min="6" max="6" width="7.5" style="1" customWidth="1"/>
    <col min="7" max="7" width="7.125" style="1" customWidth="1"/>
    <col min="8" max="8" width="7.5" style="1" customWidth="1"/>
    <col min="9" max="9" width="9.75" style="1" customWidth="1"/>
    <col min="10" max="10" width="11" style="1" customWidth="1"/>
    <col min="11" max="11" width="10.625" style="1" customWidth="1"/>
    <col min="12" max="16384" width="9" style="1"/>
  </cols>
  <sheetData>
    <row r="1" spans="1:13" ht="5.0999999999999996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s="98" customFormat="1" ht="21" customHeight="1">
      <c r="A3" s="773" t="s">
        <v>75</v>
      </c>
      <c r="B3" s="773"/>
      <c r="C3" s="773"/>
      <c r="D3" s="773"/>
      <c r="E3" s="773"/>
      <c r="F3" s="773"/>
      <c r="G3" s="773"/>
      <c r="H3" s="773"/>
      <c r="I3" s="773"/>
      <c r="J3" s="773"/>
      <c r="K3" s="114"/>
    </row>
    <row r="4" spans="1:13" s="98" customFormat="1" ht="20.100000000000001" customHeight="1">
      <c r="A4" s="776" t="s">
        <v>76</v>
      </c>
      <c r="B4" s="776"/>
      <c r="C4" s="776"/>
      <c r="D4" s="776"/>
      <c r="E4" s="776"/>
      <c r="F4" s="776"/>
      <c r="G4" s="776"/>
      <c r="H4" s="776"/>
      <c r="I4" s="776"/>
      <c r="J4" s="776"/>
      <c r="K4" s="115"/>
    </row>
    <row r="5" spans="1:13" s="9" customFormat="1" ht="20.100000000000001" customHeight="1">
      <c r="A5" s="4" t="s">
        <v>57</v>
      </c>
      <c r="B5" s="4"/>
      <c r="C5" s="4"/>
      <c r="D5" s="4"/>
      <c r="E5" s="4"/>
      <c r="F5" s="4"/>
      <c r="G5" s="28"/>
      <c r="H5" s="28"/>
      <c r="J5" s="78" t="s">
        <v>77</v>
      </c>
      <c r="K5" s="14"/>
    </row>
    <row r="6" spans="1:13" s="9" customFormat="1" ht="33.75" customHeight="1">
      <c r="A6" s="887" t="s">
        <v>270</v>
      </c>
      <c r="B6" s="885" t="s">
        <v>271</v>
      </c>
      <c r="C6" s="882" t="s">
        <v>272</v>
      </c>
      <c r="D6" s="883"/>
      <c r="E6" s="884"/>
      <c r="F6" s="885" t="s">
        <v>273</v>
      </c>
      <c r="G6" s="885" t="s">
        <v>274</v>
      </c>
      <c r="H6" s="885" t="s">
        <v>275</v>
      </c>
      <c r="I6" s="885" t="s">
        <v>276</v>
      </c>
      <c r="J6" s="885" t="s">
        <v>277</v>
      </c>
    </row>
    <row r="7" spans="1:13" s="9" customFormat="1" ht="51.75" customHeight="1">
      <c r="A7" s="888"/>
      <c r="B7" s="886"/>
      <c r="C7" s="470" t="s">
        <v>278</v>
      </c>
      <c r="D7" s="470" t="s">
        <v>279</v>
      </c>
      <c r="E7" s="470" t="s">
        <v>280</v>
      </c>
      <c r="F7" s="886"/>
      <c r="G7" s="886"/>
      <c r="H7" s="886"/>
      <c r="I7" s="886"/>
      <c r="J7" s="886"/>
    </row>
    <row r="8" spans="1:13" s="20" customFormat="1" ht="80.099999999999994" customHeight="1">
      <c r="A8" s="71">
        <v>2019</v>
      </c>
      <c r="B8" s="72">
        <v>1730</v>
      </c>
      <c r="C8" s="72">
        <v>316</v>
      </c>
      <c r="D8" s="72">
        <v>311</v>
      </c>
      <c r="E8" s="72">
        <v>5</v>
      </c>
      <c r="F8" s="72">
        <v>48</v>
      </c>
      <c r="G8" s="72">
        <v>156</v>
      </c>
      <c r="H8" s="73">
        <v>927</v>
      </c>
      <c r="I8" s="72">
        <v>216</v>
      </c>
      <c r="J8" s="74">
        <v>67</v>
      </c>
      <c r="K8" s="21"/>
    </row>
    <row r="9" spans="1:13" s="20" customFormat="1" ht="80.099999999999994" customHeight="1">
      <c r="A9" s="71">
        <v>2020</v>
      </c>
      <c r="B9" s="75">
        <v>1773</v>
      </c>
      <c r="C9" s="75">
        <v>317</v>
      </c>
      <c r="D9" s="75">
        <v>309</v>
      </c>
      <c r="E9" s="75">
        <v>8</v>
      </c>
      <c r="F9" s="75">
        <v>49</v>
      </c>
      <c r="G9" s="75">
        <v>148</v>
      </c>
      <c r="H9" s="76">
        <v>973</v>
      </c>
      <c r="I9" s="75">
        <v>212</v>
      </c>
      <c r="J9" s="77">
        <v>74</v>
      </c>
      <c r="K9" s="21"/>
    </row>
    <row r="10" spans="1:13" s="18" customFormat="1" ht="80.099999999999994" customHeight="1">
      <c r="A10" s="71">
        <v>2021</v>
      </c>
      <c r="B10" s="75">
        <v>1786</v>
      </c>
      <c r="C10" s="75">
        <v>313</v>
      </c>
      <c r="D10" s="75">
        <v>304</v>
      </c>
      <c r="E10" s="75">
        <v>9</v>
      </c>
      <c r="F10" s="75">
        <v>46</v>
      </c>
      <c r="G10" s="75">
        <v>140</v>
      </c>
      <c r="H10" s="76">
        <v>1009</v>
      </c>
      <c r="I10" s="75">
        <v>201</v>
      </c>
      <c r="J10" s="77">
        <v>77</v>
      </c>
      <c r="K10" s="21"/>
    </row>
    <row r="11" spans="1:13" s="20" customFormat="1" ht="80.099999999999994" customHeight="1">
      <c r="A11" s="123">
        <v>2022</v>
      </c>
      <c r="B11" s="503">
        <v>1818</v>
      </c>
      <c r="C11" s="75">
        <v>313</v>
      </c>
      <c r="D11" s="75">
        <v>305</v>
      </c>
      <c r="E11" s="75">
        <v>8</v>
      </c>
      <c r="F11" s="75">
        <v>45</v>
      </c>
      <c r="G11" s="75">
        <v>134</v>
      </c>
      <c r="H11" s="76">
        <v>1055</v>
      </c>
      <c r="I11" s="75">
        <v>193</v>
      </c>
      <c r="J11" s="77">
        <v>78</v>
      </c>
      <c r="K11" s="21"/>
      <c r="M11" s="21"/>
    </row>
    <row r="12" spans="1:13" s="18" customFormat="1" ht="80.099999999999994" customHeight="1">
      <c r="A12" s="123">
        <v>2023</v>
      </c>
      <c r="B12" s="75">
        <v>1836</v>
      </c>
      <c r="C12" s="75">
        <v>307</v>
      </c>
      <c r="D12" s="75">
        <v>299</v>
      </c>
      <c r="E12" s="75">
        <v>8</v>
      </c>
      <c r="F12" s="75">
        <v>43</v>
      </c>
      <c r="G12" s="75">
        <v>130</v>
      </c>
      <c r="H12" s="76">
        <v>1077</v>
      </c>
      <c r="I12" s="75">
        <v>191</v>
      </c>
      <c r="J12" s="75">
        <v>88</v>
      </c>
      <c r="K12" s="21"/>
      <c r="L12" s="19"/>
    </row>
    <row r="13" spans="1:13" s="20" customFormat="1" ht="80.099999999999994" customHeight="1">
      <c r="A13" s="388">
        <v>2024</v>
      </c>
      <c r="B13" s="663">
        <v>1841</v>
      </c>
      <c r="C13" s="663">
        <v>306</v>
      </c>
      <c r="D13" s="663">
        <v>298</v>
      </c>
      <c r="E13" s="663">
        <v>8</v>
      </c>
      <c r="F13" s="663">
        <v>42</v>
      </c>
      <c r="G13" s="663">
        <v>122</v>
      </c>
      <c r="H13" s="664">
        <v>1098</v>
      </c>
      <c r="I13" s="663">
        <v>181</v>
      </c>
      <c r="J13" s="663">
        <v>92</v>
      </c>
      <c r="K13" s="662"/>
    </row>
    <row r="14" spans="1:13" ht="15" customHeight="1">
      <c r="A14" s="96" t="s">
        <v>132</v>
      </c>
      <c r="B14" s="4"/>
      <c r="C14" s="4"/>
      <c r="D14" s="4"/>
      <c r="E14" s="4"/>
      <c r="F14"/>
      <c r="G14" s="14"/>
      <c r="H14" s="14"/>
      <c r="I14" s="14"/>
      <c r="J14" s="14"/>
    </row>
    <row r="15" spans="1:13" s="13" customFormat="1" ht="15" customHeight="1">
      <c r="A15" s="79" t="s">
        <v>52</v>
      </c>
      <c r="B15" s="12"/>
      <c r="C15" s="12"/>
      <c r="D15" s="12"/>
      <c r="E15" s="12"/>
      <c r="F15" s="70"/>
      <c r="G15" s="65"/>
      <c r="H15" s="65"/>
      <c r="I15" s="65"/>
      <c r="J15" s="65"/>
    </row>
    <row r="16" spans="1:13" ht="14.25" customHeight="1">
      <c r="A16" s="881"/>
      <c r="B16" s="881"/>
      <c r="C16" s="881"/>
      <c r="D16" s="881"/>
      <c r="E16" s="881"/>
    </row>
    <row r="17" spans="1:5" ht="14.25" customHeight="1">
      <c r="A17" s="18"/>
      <c r="B17" s="18"/>
      <c r="C17" s="18"/>
      <c r="D17" s="18"/>
      <c r="E17" s="18"/>
    </row>
    <row r="18" spans="1:5" ht="14.25" customHeight="1">
      <c r="B18" s="29"/>
    </row>
  </sheetData>
  <mergeCells count="11">
    <mergeCell ref="A16:E16"/>
    <mergeCell ref="A3:J3"/>
    <mergeCell ref="A4:J4"/>
    <mergeCell ref="C6:E6"/>
    <mergeCell ref="J6:J7"/>
    <mergeCell ref="I6:I7"/>
    <mergeCell ref="H6:H7"/>
    <mergeCell ref="G6:G7"/>
    <mergeCell ref="F6:F7"/>
    <mergeCell ref="B6:B7"/>
    <mergeCell ref="A6:A7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4"/>
  <sheetViews>
    <sheetView view="pageBreakPreview" zoomScaleNormal="70" zoomScaleSheetLayoutView="100" workbookViewId="0">
      <selection activeCell="B36" sqref="B36:D36"/>
    </sheetView>
  </sheetViews>
  <sheetFormatPr defaultColWidth="9" defaultRowHeight="14.25"/>
  <cols>
    <col min="1" max="1" width="8.875" customWidth="1"/>
    <col min="2" max="9" width="8.375" style="151" customWidth="1"/>
    <col min="10" max="10" width="8.375" customWidth="1"/>
  </cols>
  <sheetData>
    <row r="1" spans="1:22" ht="5.0999999999999996" customHeight="1">
      <c r="A1" s="14"/>
      <c r="B1" s="15"/>
      <c r="C1" s="15"/>
      <c r="D1" s="15"/>
      <c r="E1" s="15"/>
      <c r="F1" s="15"/>
      <c r="G1" s="15"/>
      <c r="H1" s="15"/>
      <c r="I1" s="15"/>
      <c r="J1" s="14"/>
    </row>
    <row r="2" spans="1:22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22" s="127" customFormat="1" ht="21" customHeight="1">
      <c r="A3" s="773" t="s">
        <v>283</v>
      </c>
      <c r="B3" s="773" t="s">
        <v>284</v>
      </c>
      <c r="C3" s="773" t="s">
        <v>284</v>
      </c>
      <c r="D3" s="773" t="s">
        <v>284</v>
      </c>
      <c r="E3" s="773" t="s">
        <v>284</v>
      </c>
      <c r="F3" s="773" t="s">
        <v>284</v>
      </c>
      <c r="G3" s="773" t="s">
        <v>284</v>
      </c>
      <c r="H3" s="773" t="s">
        <v>284</v>
      </c>
      <c r="I3" s="773" t="s">
        <v>284</v>
      </c>
      <c r="J3" s="773" t="s">
        <v>284</v>
      </c>
      <c r="M3" s="127" ph="1"/>
      <c r="N3" s="127" ph="1"/>
      <c r="O3" s="127" ph="1"/>
      <c r="P3" s="127" ph="1"/>
      <c r="Q3" s="127" ph="1"/>
      <c r="R3" s="127" ph="1"/>
      <c r="S3" s="127" ph="1"/>
      <c r="T3" s="127" ph="1"/>
      <c r="U3" s="127" ph="1"/>
      <c r="V3" s="127" ph="1"/>
    </row>
    <row r="4" spans="1:22" s="127" customFormat="1" ht="20.100000000000001" customHeight="1">
      <c r="A4" s="777" t="s">
        <v>285</v>
      </c>
      <c r="B4" s="777"/>
      <c r="C4" s="777"/>
      <c r="D4" s="777"/>
      <c r="E4" s="777"/>
      <c r="F4" s="777"/>
      <c r="G4" s="777"/>
      <c r="H4" s="777"/>
      <c r="I4" s="777"/>
      <c r="J4" s="777"/>
    </row>
    <row r="5" spans="1:22" s="128" customFormat="1" ht="20.100000000000001" customHeight="1">
      <c r="A5" s="4" t="s">
        <v>111</v>
      </c>
      <c r="B5" s="4"/>
      <c r="C5" s="4"/>
      <c r="D5" s="4"/>
      <c r="E5" s="4"/>
      <c r="F5" s="4"/>
      <c r="G5" s="4"/>
      <c r="H5" s="4"/>
      <c r="I5" s="4"/>
      <c r="J5" s="80" t="s">
        <v>50</v>
      </c>
    </row>
    <row r="6" spans="1:22" s="128" customFormat="1" ht="30" customHeight="1">
      <c r="A6" s="81" t="s">
        <v>286</v>
      </c>
      <c r="B6" s="915" t="s">
        <v>287</v>
      </c>
      <c r="C6" s="781"/>
      <c r="D6" s="781"/>
      <c r="E6" s="781" t="s">
        <v>288</v>
      </c>
      <c r="F6" s="781"/>
      <c r="G6" s="781"/>
      <c r="H6" s="781" t="s">
        <v>289</v>
      </c>
      <c r="I6" s="781"/>
      <c r="J6" s="781"/>
    </row>
    <row r="7" spans="1:22" s="128" customFormat="1" ht="15" customHeight="1">
      <c r="A7" s="129">
        <v>2019</v>
      </c>
      <c r="B7" s="906">
        <v>932</v>
      </c>
      <c r="C7" s="907"/>
      <c r="D7" s="907"/>
      <c r="E7" s="907">
        <v>9051</v>
      </c>
      <c r="F7" s="907"/>
      <c r="G7" s="907"/>
      <c r="H7" s="907">
        <v>1582</v>
      </c>
      <c r="I7" s="907"/>
      <c r="J7" s="908"/>
    </row>
    <row r="8" spans="1:22" s="128" customFormat="1" ht="15" customHeight="1">
      <c r="A8" s="50">
        <v>2020</v>
      </c>
      <c r="B8" s="899">
        <v>1081</v>
      </c>
      <c r="C8" s="900"/>
      <c r="D8" s="900"/>
      <c r="E8" s="900">
        <v>10435</v>
      </c>
      <c r="F8" s="900"/>
      <c r="G8" s="900"/>
      <c r="H8" s="900">
        <v>1905</v>
      </c>
      <c r="I8" s="900"/>
      <c r="J8" s="905"/>
    </row>
    <row r="9" spans="1:22" s="131" customFormat="1" ht="15" customHeight="1">
      <c r="A9" s="130">
        <v>2021</v>
      </c>
      <c r="B9" s="909">
        <v>1157</v>
      </c>
      <c r="C9" s="909"/>
      <c r="D9" s="909"/>
      <c r="E9" s="909">
        <v>10376</v>
      </c>
      <c r="F9" s="909"/>
      <c r="G9" s="909"/>
      <c r="H9" s="909">
        <v>1520</v>
      </c>
      <c r="I9" s="909"/>
      <c r="J9" s="910"/>
    </row>
    <row r="10" spans="1:22" s="131" customFormat="1" ht="15" customHeight="1">
      <c r="A10" s="130">
        <v>2022</v>
      </c>
      <c r="B10" s="909">
        <v>1073</v>
      </c>
      <c r="C10" s="909"/>
      <c r="D10" s="909"/>
      <c r="E10" s="909">
        <v>9309</v>
      </c>
      <c r="F10" s="909"/>
      <c r="G10" s="909"/>
      <c r="H10" s="909">
        <v>1246</v>
      </c>
      <c r="I10" s="909"/>
      <c r="J10" s="910"/>
    </row>
    <row r="11" spans="1:22" s="131" customFormat="1" ht="15" customHeight="1">
      <c r="A11" s="130">
        <v>2023</v>
      </c>
      <c r="B11" s="914">
        <v>929</v>
      </c>
      <c r="C11" s="909"/>
      <c r="D11" s="909"/>
      <c r="E11" s="909">
        <v>9554</v>
      </c>
      <c r="F11" s="909"/>
      <c r="G11" s="909"/>
      <c r="H11" s="909">
        <v>1250</v>
      </c>
      <c r="I11" s="909"/>
      <c r="J11" s="910"/>
    </row>
    <row r="12" spans="1:22" s="133" customFormat="1" ht="15" customHeight="1">
      <c r="A12" s="132">
        <v>2024</v>
      </c>
      <c r="B12" s="911">
        <v>983</v>
      </c>
      <c r="C12" s="912"/>
      <c r="D12" s="912"/>
      <c r="E12" s="912">
        <v>9846</v>
      </c>
      <c r="F12" s="912"/>
      <c r="G12" s="912"/>
      <c r="H12" s="912">
        <v>1193</v>
      </c>
      <c r="I12" s="912"/>
      <c r="J12" s="913"/>
    </row>
    <row r="13" spans="1:22" s="128" customFormat="1" ht="30" customHeight="1">
      <c r="A13" s="81" t="s">
        <v>290</v>
      </c>
      <c r="B13" s="781" t="s">
        <v>291</v>
      </c>
      <c r="C13" s="781"/>
      <c r="D13" s="781"/>
      <c r="E13" s="781" t="s">
        <v>292</v>
      </c>
      <c r="F13" s="781"/>
      <c r="G13" s="781"/>
      <c r="H13" s="781" t="s">
        <v>293</v>
      </c>
      <c r="I13" s="781"/>
      <c r="J13" s="781"/>
    </row>
    <row r="14" spans="1:22" s="128" customFormat="1" ht="15" customHeight="1">
      <c r="A14" s="129">
        <v>2019</v>
      </c>
      <c r="B14" s="906">
        <v>209</v>
      </c>
      <c r="C14" s="907"/>
      <c r="D14" s="907"/>
      <c r="E14" s="907">
        <v>209</v>
      </c>
      <c r="F14" s="907"/>
      <c r="G14" s="907"/>
      <c r="H14" s="907">
        <v>6166</v>
      </c>
      <c r="I14" s="907"/>
      <c r="J14" s="908"/>
    </row>
    <row r="15" spans="1:22" s="128" customFormat="1" ht="15" customHeight="1">
      <c r="A15" s="50">
        <v>2020</v>
      </c>
      <c r="B15" s="899">
        <v>173</v>
      </c>
      <c r="C15" s="900"/>
      <c r="D15" s="900"/>
      <c r="E15" s="900">
        <v>1819</v>
      </c>
      <c r="F15" s="900"/>
      <c r="G15" s="900"/>
      <c r="H15" s="900">
        <v>8797</v>
      </c>
      <c r="I15" s="900"/>
      <c r="J15" s="905"/>
    </row>
    <row r="16" spans="1:22" s="134" customFormat="1" ht="15" customHeight="1">
      <c r="A16" s="50">
        <v>2021</v>
      </c>
      <c r="B16" s="900">
        <v>91</v>
      </c>
      <c r="C16" s="900"/>
      <c r="D16" s="900"/>
      <c r="E16" s="900">
        <v>1437</v>
      </c>
      <c r="F16" s="900"/>
      <c r="G16" s="900"/>
      <c r="H16" s="900">
        <v>5899</v>
      </c>
      <c r="I16" s="900"/>
      <c r="J16" s="905"/>
    </row>
    <row r="17" spans="1:10" s="134" customFormat="1" ht="15" customHeight="1">
      <c r="A17" s="50">
        <v>2022</v>
      </c>
      <c r="B17" s="900">
        <v>176</v>
      </c>
      <c r="C17" s="900"/>
      <c r="D17" s="900"/>
      <c r="E17" s="900">
        <v>1225</v>
      </c>
      <c r="F17" s="900"/>
      <c r="G17" s="900"/>
      <c r="H17" s="900">
        <v>5674</v>
      </c>
      <c r="I17" s="900"/>
      <c r="J17" s="905"/>
    </row>
    <row r="18" spans="1:10" s="134" customFormat="1" ht="15" customHeight="1">
      <c r="A18" s="50">
        <v>2023</v>
      </c>
      <c r="B18" s="899">
        <v>69</v>
      </c>
      <c r="C18" s="900"/>
      <c r="D18" s="900"/>
      <c r="E18" s="900">
        <v>1145</v>
      </c>
      <c r="F18" s="900"/>
      <c r="G18" s="900"/>
      <c r="H18" s="900">
        <v>5655</v>
      </c>
      <c r="I18" s="900"/>
      <c r="J18" s="905"/>
    </row>
    <row r="19" spans="1:10" s="136" customFormat="1" ht="15" customHeight="1">
      <c r="A19" s="62">
        <v>2024</v>
      </c>
      <c r="B19" s="916">
        <v>75</v>
      </c>
      <c r="C19" s="904"/>
      <c r="D19" s="904"/>
      <c r="E19" s="904">
        <v>1151</v>
      </c>
      <c r="F19" s="904"/>
      <c r="G19" s="904"/>
      <c r="H19" s="904">
        <v>5679</v>
      </c>
      <c r="I19" s="904"/>
      <c r="J19" s="917"/>
    </row>
    <row r="20" spans="1:10" s="128" customFormat="1" ht="30" customHeight="1">
      <c r="A20" s="137" t="s">
        <v>290</v>
      </c>
      <c r="B20" s="918" t="s">
        <v>294</v>
      </c>
      <c r="C20" s="918"/>
      <c r="D20" s="918"/>
      <c r="E20" s="781" t="s">
        <v>295</v>
      </c>
      <c r="F20" s="781"/>
      <c r="G20" s="781"/>
      <c r="H20" s="919" t="s">
        <v>296</v>
      </c>
      <c r="I20" s="920"/>
      <c r="J20" s="137" t="s">
        <v>297</v>
      </c>
    </row>
    <row r="21" spans="1:10" s="128" customFormat="1" ht="15" customHeight="1">
      <c r="A21" s="129">
        <v>2019</v>
      </c>
      <c r="B21" s="906">
        <v>4844</v>
      </c>
      <c r="C21" s="907"/>
      <c r="D21" s="907"/>
      <c r="E21" s="907">
        <v>1850</v>
      </c>
      <c r="F21" s="907"/>
      <c r="G21" s="907"/>
      <c r="H21" s="907">
        <v>5953</v>
      </c>
      <c r="I21" s="907"/>
      <c r="J21" s="406">
        <v>17080</v>
      </c>
    </row>
    <row r="22" spans="1:10" s="128" customFormat="1" ht="15" customHeight="1">
      <c r="A22" s="50">
        <v>2020</v>
      </c>
      <c r="B22" s="899">
        <v>4584</v>
      </c>
      <c r="C22" s="900"/>
      <c r="D22" s="900"/>
      <c r="E22" s="900">
        <v>2211</v>
      </c>
      <c r="F22" s="900"/>
      <c r="G22" s="900"/>
      <c r="H22" s="900">
        <v>6331</v>
      </c>
      <c r="I22" s="900"/>
      <c r="J22" s="95">
        <v>18861</v>
      </c>
    </row>
    <row r="23" spans="1:10" s="138" customFormat="1" ht="15" customHeight="1">
      <c r="A23" s="50">
        <v>2021</v>
      </c>
      <c r="B23" s="899">
        <v>3923</v>
      </c>
      <c r="C23" s="900"/>
      <c r="D23" s="900"/>
      <c r="E23" s="900">
        <v>1885</v>
      </c>
      <c r="F23" s="900"/>
      <c r="G23" s="900"/>
      <c r="H23" s="900">
        <v>5808</v>
      </c>
      <c r="I23" s="900"/>
      <c r="J23" s="95">
        <v>17013</v>
      </c>
    </row>
    <row r="24" spans="1:10" s="138" customFormat="1" ht="15" customHeight="1">
      <c r="A24" s="50">
        <v>2022</v>
      </c>
      <c r="B24" s="899">
        <v>3246</v>
      </c>
      <c r="C24" s="900"/>
      <c r="D24" s="900"/>
      <c r="E24" s="900">
        <v>1696</v>
      </c>
      <c r="F24" s="900"/>
      <c r="G24" s="900"/>
      <c r="H24" s="900">
        <v>5064</v>
      </c>
      <c r="I24" s="900"/>
      <c r="J24" s="95">
        <v>19229</v>
      </c>
    </row>
    <row r="25" spans="1:10" s="138" customFormat="1" ht="15" customHeight="1">
      <c r="A25" s="50">
        <v>2023</v>
      </c>
      <c r="B25" s="900">
        <v>2932</v>
      </c>
      <c r="C25" s="900"/>
      <c r="D25" s="900"/>
      <c r="E25" s="900">
        <v>1644</v>
      </c>
      <c r="F25" s="900"/>
      <c r="G25" s="900"/>
      <c r="H25" s="900">
        <v>4705</v>
      </c>
      <c r="I25" s="900"/>
      <c r="J25" s="95">
        <v>26869</v>
      </c>
    </row>
    <row r="26" spans="1:10" s="139" customFormat="1" ht="15" customHeight="1">
      <c r="A26" s="135">
        <v>2024</v>
      </c>
      <c r="B26" s="904">
        <v>3080</v>
      </c>
      <c r="C26" s="904"/>
      <c r="D26" s="904"/>
      <c r="E26" s="904">
        <v>1628</v>
      </c>
      <c r="F26" s="904"/>
      <c r="G26" s="904"/>
      <c r="H26" s="904">
        <v>5139</v>
      </c>
      <c r="I26" s="904"/>
      <c r="J26" s="603">
        <v>22014</v>
      </c>
    </row>
    <row r="27" spans="1:10" s="140" customFormat="1" ht="15" customHeight="1">
      <c r="A27" s="901" t="s">
        <v>298</v>
      </c>
      <c r="B27" s="902"/>
      <c r="C27" s="902"/>
      <c r="D27" s="902"/>
      <c r="E27" s="902"/>
      <c r="F27" s="902"/>
      <c r="G27" s="902"/>
      <c r="H27" s="902"/>
      <c r="I27" s="902"/>
      <c r="J27" s="902"/>
    </row>
    <row r="28" spans="1:10" s="140" customFormat="1" ht="15" customHeight="1">
      <c r="A28" s="141" t="s">
        <v>299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ht="15" customHeight="1">
      <c r="A29" s="23" t="s">
        <v>300</v>
      </c>
      <c r="B29" s="15"/>
      <c r="C29" s="15"/>
      <c r="D29" s="15"/>
      <c r="E29" s="15"/>
      <c r="F29" s="903"/>
      <c r="G29" s="903"/>
      <c r="H29" s="142"/>
      <c r="I29" s="142"/>
      <c r="J29" s="143"/>
    </row>
    <row r="30" spans="1:10" ht="15.9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s="144" customFormat="1" ht="27.75" customHeight="1">
      <c r="A31" s="898" t="s">
        <v>301</v>
      </c>
      <c r="B31" s="898"/>
      <c r="C31" s="898"/>
      <c r="D31" s="898"/>
      <c r="E31" s="898"/>
      <c r="F31" s="898"/>
      <c r="G31" s="898"/>
      <c r="H31" s="898"/>
      <c r="I31" s="898"/>
      <c r="J31" s="898"/>
    </row>
    <row r="32" spans="1:10" s="144" customFormat="1" ht="20.100000000000001" customHeight="1">
      <c r="A32" s="889" t="s">
        <v>302</v>
      </c>
      <c r="B32" s="889"/>
      <c r="C32" s="889"/>
      <c r="D32" s="889"/>
      <c r="E32" s="889"/>
      <c r="F32" s="889"/>
      <c r="G32" s="889"/>
      <c r="H32" s="889"/>
      <c r="I32" s="889"/>
      <c r="J32" s="889"/>
    </row>
    <row r="33" spans="1:10" s="128" customFormat="1" ht="15" customHeight="1">
      <c r="A33" s="890" t="s">
        <v>157</v>
      </c>
      <c r="B33" s="892" t="s">
        <v>303</v>
      </c>
      <c r="C33" s="892"/>
      <c r="D33" s="892"/>
      <c r="E33" s="893" t="s">
        <v>304</v>
      </c>
      <c r="F33" s="893"/>
      <c r="G33" s="893"/>
      <c r="H33" s="897" t="s">
        <v>305</v>
      </c>
      <c r="I33" s="897"/>
      <c r="J33" s="897"/>
    </row>
    <row r="34" spans="1:10" s="128" customFormat="1" ht="15" customHeight="1">
      <c r="A34" s="891"/>
      <c r="B34" s="145" t="s">
        <v>306</v>
      </c>
      <c r="C34" s="145" t="s">
        <v>307</v>
      </c>
      <c r="D34" s="145" t="s">
        <v>308</v>
      </c>
      <c r="E34" s="145" t="s">
        <v>306</v>
      </c>
      <c r="F34" s="145" t="s">
        <v>307</v>
      </c>
      <c r="G34" s="145" t="s">
        <v>308</v>
      </c>
      <c r="H34" s="146" t="s">
        <v>306</v>
      </c>
      <c r="I34" s="147" t="s">
        <v>307</v>
      </c>
      <c r="J34" s="147" t="s">
        <v>308</v>
      </c>
    </row>
    <row r="35" spans="1:10" s="148" customFormat="1" ht="15" customHeight="1">
      <c r="A35" s="50">
        <v>2018</v>
      </c>
      <c r="B35" s="399">
        <v>179</v>
      </c>
      <c r="C35" s="399">
        <v>97</v>
      </c>
      <c r="D35" s="399">
        <v>82</v>
      </c>
      <c r="E35" s="399">
        <v>2469</v>
      </c>
      <c r="F35" s="399">
        <v>975</v>
      </c>
      <c r="G35" s="399">
        <v>1494</v>
      </c>
      <c r="H35" s="399">
        <v>53</v>
      </c>
      <c r="I35" s="399">
        <v>33</v>
      </c>
      <c r="J35" s="404">
        <v>20</v>
      </c>
    </row>
    <row r="36" spans="1:10" s="136" customFormat="1" ht="15" customHeight="1">
      <c r="A36" s="890" t="s">
        <v>157</v>
      </c>
      <c r="B36" s="892" t="s">
        <v>309</v>
      </c>
      <c r="C36" s="892"/>
      <c r="D36" s="892"/>
      <c r="E36" s="893" t="s">
        <v>310</v>
      </c>
      <c r="F36" s="893"/>
      <c r="G36" s="893"/>
      <c r="H36" s="897" t="s">
        <v>311</v>
      </c>
      <c r="I36" s="897"/>
      <c r="J36" s="897"/>
    </row>
    <row r="37" spans="1:10" s="128" customFormat="1" ht="15" customHeight="1">
      <c r="A37" s="891"/>
      <c r="B37" s="145" t="s">
        <v>306</v>
      </c>
      <c r="C37" s="145" t="s">
        <v>307</v>
      </c>
      <c r="D37" s="145" t="s">
        <v>308</v>
      </c>
      <c r="E37" s="145" t="s">
        <v>306</v>
      </c>
      <c r="F37" s="145" t="s">
        <v>307</v>
      </c>
      <c r="G37" s="145" t="s">
        <v>308</v>
      </c>
      <c r="H37" s="146" t="s">
        <v>306</v>
      </c>
      <c r="I37" s="147" t="s">
        <v>307</v>
      </c>
      <c r="J37" s="147" t="s">
        <v>308</v>
      </c>
    </row>
    <row r="38" spans="1:10" s="128" customFormat="1" ht="15" customHeight="1">
      <c r="A38" s="57">
        <v>2018</v>
      </c>
      <c r="B38" s="399">
        <v>9</v>
      </c>
      <c r="C38" s="399">
        <v>6</v>
      </c>
      <c r="D38" s="399">
        <v>3</v>
      </c>
      <c r="E38" s="399">
        <v>132</v>
      </c>
      <c r="F38" s="399">
        <v>61</v>
      </c>
      <c r="G38" s="399">
        <v>71</v>
      </c>
      <c r="H38" s="149">
        <v>215</v>
      </c>
      <c r="I38" s="149">
        <v>113</v>
      </c>
      <c r="J38" s="150">
        <v>102</v>
      </c>
    </row>
    <row r="39" spans="1:10" s="148" customFormat="1" ht="15" customHeight="1">
      <c r="A39" s="890" t="s">
        <v>157</v>
      </c>
      <c r="B39" s="892" t="s">
        <v>312</v>
      </c>
      <c r="C39" s="892"/>
      <c r="D39" s="892"/>
      <c r="E39" s="893" t="s">
        <v>313</v>
      </c>
      <c r="F39" s="893"/>
      <c r="G39" s="893"/>
      <c r="H39" s="894" t="s">
        <v>314</v>
      </c>
      <c r="I39" s="895"/>
      <c r="J39" s="896"/>
    </row>
    <row r="40" spans="1:10" s="136" customFormat="1" ht="15" customHeight="1">
      <c r="A40" s="891"/>
      <c r="B40" s="145" t="s">
        <v>306</v>
      </c>
      <c r="C40" s="145" t="s">
        <v>307</v>
      </c>
      <c r="D40" s="145" t="s">
        <v>308</v>
      </c>
      <c r="E40" s="145" t="s">
        <v>306</v>
      </c>
      <c r="F40" s="145" t="s">
        <v>307</v>
      </c>
      <c r="G40" s="145" t="s">
        <v>308</v>
      </c>
      <c r="H40" s="146" t="s">
        <v>306</v>
      </c>
      <c r="I40" s="147" t="s">
        <v>307</v>
      </c>
      <c r="J40" s="147" t="s">
        <v>308</v>
      </c>
    </row>
    <row r="41" spans="1:10" s="128" customFormat="1" ht="15" customHeight="1">
      <c r="A41" s="57">
        <v>2018</v>
      </c>
      <c r="B41" s="149">
        <v>188</v>
      </c>
      <c r="C41" s="149">
        <v>86</v>
      </c>
      <c r="D41" s="149">
        <v>102</v>
      </c>
      <c r="E41" s="149">
        <v>100</v>
      </c>
      <c r="F41" s="149">
        <v>86</v>
      </c>
      <c r="G41" s="149">
        <v>14</v>
      </c>
      <c r="H41" s="149">
        <v>668</v>
      </c>
      <c r="I41" s="149">
        <v>333</v>
      </c>
      <c r="J41" s="150">
        <v>335</v>
      </c>
    </row>
    <row r="42" spans="1:10" s="128" customFormat="1" ht="15" customHeight="1">
      <c r="A42" s="23" t="s">
        <v>315</v>
      </c>
      <c r="B42" s="151"/>
      <c r="C42" s="151"/>
      <c r="D42" s="151"/>
      <c r="E42" s="151"/>
      <c r="F42" s="151"/>
      <c r="G42" s="151"/>
      <c r="H42" s="151"/>
      <c r="I42" s="151"/>
      <c r="J42"/>
    </row>
    <row r="43" spans="1:10" s="148" customFormat="1" ht="18" customHeight="1">
      <c r="A43"/>
      <c r="B43" s="151"/>
      <c r="C43" s="151"/>
      <c r="D43" s="151"/>
      <c r="E43" s="151"/>
      <c r="F43" s="151"/>
      <c r="G43" s="151"/>
      <c r="H43" s="151"/>
      <c r="I43" s="151"/>
      <c r="J43"/>
    </row>
    <row r="44" spans="1:10" s="136" customFormat="1" ht="18" customHeight="1">
      <c r="A44"/>
      <c r="B44" s="151"/>
      <c r="C44" s="151"/>
      <c r="D44" s="151"/>
      <c r="E44" s="151"/>
      <c r="F44" s="151"/>
      <c r="G44" s="151"/>
      <c r="H44" s="151"/>
      <c r="I44" s="151"/>
      <c r="J44"/>
    </row>
  </sheetData>
  <mergeCells count="81">
    <mergeCell ref="B18:D18"/>
    <mergeCell ref="E18:G18"/>
    <mergeCell ref="H18:J18"/>
    <mergeCell ref="B25:D25"/>
    <mergeCell ref="E25:G25"/>
    <mergeCell ref="H25:I25"/>
    <mergeCell ref="B19:D19"/>
    <mergeCell ref="E19:G19"/>
    <mergeCell ref="H19:J19"/>
    <mergeCell ref="B20:D20"/>
    <mergeCell ref="E20:G20"/>
    <mergeCell ref="H20:I20"/>
    <mergeCell ref="B21:D21"/>
    <mergeCell ref="E21:G21"/>
    <mergeCell ref="H21:I21"/>
    <mergeCell ref="B7:D7"/>
    <mergeCell ref="E7:G7"/>
    <mergeCell ref="H7:J7"/>
    <mergeCell ref="A3:J3"/>
    <mergeCell ref="A4:J4"/>
    <mergeCell ref="B6:D6"/>
    <mergeCell ref="E6:G6"/>
    <mergeCell ref="H6:J6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3:D13"/>
    <mergeCell ref="E13:G13"/>
    <mergeCell ref="H13:J13"/>
    <mergeCell ref="B12:D12"/>
    <mergeCell ref="E12:G12"/>
    <mergeCell ref="H12:J12"/>
    <mergeCell ref="B11:D11"/>
    <mergeCell ref="E11:G11"/>
    <mergeCell ref="H11:J11"/>
    <mergeCell ref="B14:D14"/>
    <mergeCell ref="E14:G14"/>
    <mergeCell ref="H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A31:J31"/>
    <mergeCell ref="B22:D22"/>
    <mergeCell ref="E22:G22"/>
    <mergeCell ref="H22:I22"/>
    <mergeCell ref="B23:D23"/>
    <mergeCell ref="E23:G23"/>
    <mergeCell ref="H23:I23"/>
    <mergeCell ref="B24:D24"/>
    <mergeCell ref="E24:G24"/>
    <mergeCell ref="H24:I24"/>
    <mergeCell ref="A27:J27"/>
    <mergeCell ref="F29:G29"/>
    <mergeCell ref="B26:D26"/>
    <mergeCell ref="E26:G26"/>
    <mergeCell ref="H26:I26"/>
    <mergeCell ref="A32:J32"/>
    <mergeCell ref="A39:A40"/>
    <mergeCell ref="B39:D39"/>
    <mergeCell ref="E39:G39"/>
    <mergeCell ref="H39:J39"/>
    <mergeCell ref="A33:A34"/>
    <mergeCell ref="B33:D33"/>
    <mergeCell ref="E33:G33"/>
    <mergeCell ref="H33:J33"/>
    <mergeCell ref="A36:A37"/>
    <mergeCell ref="B36:D36"/>
    <mergeCell ref="E36:G36"/>
    <mergeCell ref="H36:J36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33"/>
  <sheetViews>
    <sheetView view="pageBreakPreview" zoomScaleNormal="70" zoomScaleSheetLayoutView="100" workbookViewId="0">
      <selection activeCell="D36" sqref="D36"/>
    </sheetView>
  </sheetViews>
  <sheetFormatPr defaultColWidth="9" defaultRowHeight="15.75"/>
  <cols>
    <col min="1" max="1" width="6.125" customWidth="1"/>
    <col min="2" max="2" width="6.75" style="151" customWidth="1"/>
    <col min="3" max="3" width="7.875" style="151" customWidth="1"/>
    <col min="4" max="4" width="4.625" customWidth="1"/>
    <col min="5" max="5" width="5.5" customWidth="1"/>
    <col min="6" max="7" width="7.25" customWidth="1"/>
    <col min="8" max="8" width="7.75" customWidth="1"/>
    <col min="9" max="9" width="8.5" customWidth="1"/>
    <col min="10" max="10" width="6.125" style="151" customWidth="1"/>
    <col min="11" max="11" width="7.875" style="151" customWidth="1"/>
    <col min="12" max="12" width="5.625" style="151" customWidth="1"/>
    <col min="13" max="13" width="5.5" style="151" customWidth="1"/>
    <col min="14" max="14" width="5.625" style="151" customWidth="1"/>
    <col min="15" max="15" width="5.25" style="151" customWidth="1"/>
    <col min="16" max="16" width="6.125" style="151" customWidth="1"/>
    <col min="17" max="17" width="9.5" style="151" customWidth="1"/>
    <col min="18" max="18" width="6.125" style="151" customWidth="1"/>
    <col min="19" max="19" width="5.125" customWidth="1"/>
    <col min="20" max="20" width="4.625" customWidth="1"/>
    <col min="21" max="21" width="5.75" customWidth="1"/>
    <col min="22" max="22" width="4.625" customWidth="1"/>
    <col min="23" max="23" width="4.875" style="151" customWidth="1"/>
    <col min="24" max="24" width="4.625" style="163" customWidth="1"/>
    <col min="25" max="25" width="5.625" style="163" customWidth="1"/>
    <col min="26" max="26" width="4.75" customWidth="1"/>
    <col min="27" max="27" width="5.5" style="151" customWidth="1"/>
    <col min="28" max="29" width="4.625" style="151" customWidth="1"/>
    <col min="30" max="30" width="4.375" style="151" customWidth="1"/>
    <col min="31" max="31" width="5.625" style="151" customWidth="1"/>
    <col min="32" max="32" width="4.75" style="151" customWidth="1"/>
    <col min="33" max="33" width="5.25" style="151" customWidth="1"/>
    <col min="34" max="34" width="4.75" customWidth="1"/>
  </cols>
  <sheetData>
    <row r="1" spans="1:34" ht="5.0999999999999996" customHeight="1">
      <c r="A1" s="14"/>
      <c r="B1" s="15"/>
      <c r="C1" s="15"/>
      <c r="D1" s="14"/>
      <c r="E1" s="14"/>
      <c r="F1" s="14"/>
      <c r="G1" s="14"/>
      <c r="H1" s="14"/>
      <c r="I1" s="14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14"/>
      <c r="V1" s="14"/>
      <c r="W1" s="15"/>
      <c r="X1" s="16"/>
      <c r="Y1" s="16"/>
      <c r="Z1" s="14"/>
      <c r="AA1" s="15"/>
      <c r="AB1" s="15"/>
      <c r="AC1" s="15"/>
      <c r="AD1" s="15"/>
      <c r="AE1" s="15"/>
      <c r="AF1" s="15"/>
      <c r="AG1" s="15"/>
      <c r="AH1" s="14"/>
    </row>
    <row r="2" spans="1:34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s="127" customFormat="1" ht="21" customHeight="1">
      <c r="A3" s="773" t="s">
        <v>316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4" t="s">
        <v>317</v>
      </c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74"/>
      <c r="AF3" s="774"/>
      <c r="AG3" s="774"/>
      <c r="AH3" s="774"/>
    </row>
    <row r="4" spans="1:34" s="127" customFormat="1" ht="20.100000000000001" customHeight="1">
      <c r="A4" s="776" t="s">
        <v>318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 t="s">
        <v>319</v>
      </c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</row>
    <row r="5" spans="1:34" s="128" customFormat="1" ht="20.100000000000001" customHeight="1">
      <c r="A5" s="4" t="s">
        <v>320</v>
      </c>
      <c r="B5" s="152"/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 t="s">
        <v>321</v>
      </c>
      <c r="P5" s="940"/>
      <c r="Q5" s="940"/>
      <c r="R5" s="8" t="s">
        <v>322</v>
      </c>
      <c r="S5" s="6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4"/>
      <c r="AG5" s="80"/>
      <c r="AH5" s="80" t="s">
        <v>321</v>
      </c>
    </row>
    <row r="6" spans="1:34" s="128" customFormat="1" ht="25.5" customHeight="1">
      <c r="A6" s="865" t="s">
        <v>323</v>
      </c>
      <c r="B6" s="859" t="s">
        <v>324</v>
      </c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1"/>
      <c r="N6" s="861"/>
      <c r="O6" s="862"/>
      <c r="P6" s="859" t="s">
        <v>325</v>
      </c>
      <c r="Q6" s="862"/>
      <c r="R6" s="865" t="s">
        <v>323</v>
      </c>
      <c r="S6" s="930" t="s">
        <v>326</v>
      </c>
      <c r="T6" s="931"/>
      <c r="U6" s="931"/>
      <c r="V6" s="931"/>
      <c r="W6" s="931"/>
      <c r="X6" s="931"/>
      <c r="Y6" s="931"/>
      <c r="Z6" s="932"/>
      <c r="AA6" s="930" t="s">
        <v>327</v>
      </c>
      <c r="AB6" s="935"/>
      <c r="AC6" s="935"/>
      <c r="AD6" s="935"/>
      <c r="AE6" s="935"/>
      <c r="AF6" s="935"/>
      <c r="AG6" s="935"/>
      <c r="AH6" s="926"/>
    </row>
    <row r="7" spans="1:34" s="128" customFormat="1" ht="63.75" customHeight="1">
      <c r="A7" s="921"/>
      <c r="B7" s="923" t="s">
        <v>328</v>
      </c>
      <c r="C7" s="769"/>
      <c r="D7" s="928" t="s">
        <v>788</v>
      </c>
      <c r="E7" s="929"/>
      <c r="F7" s="928" t="s">
        <v>329</v>
      </c>
      <c r="G7" s="936"/>
      <c r="H7" s="928" t="s">
        <v>330</v>
      </c>
      <c r="I7" s="929"/>
      <c r="J7" s="928" t="s">
        <v>331</v>
      </c>
      <c r="K7" s="929"/>
      <c r="L7" s="928" t="s">
        <v>789</v>
      </c>
      <c r="M7" s="929"/>
      <c r="N7" s="928" t="s">
        <v>332</v>
      </c>
      <c r="O7" s="929"/>
      <c r="P7" s="933" t="s">
        <v>790</v>
      </c>
      <c r="Q7" s="929"/>
      <c r="R7" s="921"/>
      <c r="S7" s="925" t="s">
        <v>333</v>
      </c>
      <c r="T7" s="934"/>
      <c r="U7" s="925" t="s">
        <v>334</v>
      </c>
      <c r="V7" s="926"/>
      <c r="W7" s="925" t="s">
        <v>335</v>
      </c>
      <c r="X7" s="934"/>
      <c r="Y7" s="925" t="s">
        <v>336</v>
      </c>
      <c r="Z7" s="934"/>
      <c r="AA7" s="928" t="s">
        <v>125</v>
      </c>
      <c r="AB7" s="929"/>
      <c r="AC7" s="937" t="s">
        <v>337</v>
      </c>
      <c r="AD7" s="938"/>
      <c r="AE7" s="928" t="s">
        <v>338</v>
      </c>
      <c r="AF7" s="929"/>
      <c r="AG7" s="928" t="s">
        <v>339</v>
      </c>
      <c r="AH7" s="929"/>
    </row>
    <row r="8" spans="1:34" s="128" customFormat="1" ht="30">
      <c r="A8" s="922"/>
      <c r="B8" s="137" t="s">
        <v>340</v>
      </c>
      <c r="C8" s="82" t="s">
        <v>341</v>
      </c>
      <c r="D8" s="275" t="s">
        <v>342</v>
      </c>
      <c r="E8" s="137" t="s">
        <v>343</v>
      </c>
      <c r="F8" s="275" t="s">
        <v>344</v>
      </c>
      <c r="G8" s="137" t="s">
        <v>343</v>
      </c>
      <c r="H8" s="275" t="s">
        <v>342</v>
      </c>
      <c r="I8" s="137" t="s">
        <v>343</v>
      </c>
      <c r="J8" s="275" t="s">
        <v>342</v>
      </c>
      <c r="K8" s="137" t="s">
        <v>343</v>
      </c>
      <c r="L8" s="275" t="s">
        <v>342</v>
      </c>
      <c r="M8" s="137" t="s">
        <v>343</v>
      </c>
      <c r="N8" s="275" t="s">
        <v>344</v>
      </c>
      <c r="O8" s="137" t="s">
        <v>343</v>
      </c>
      <c r="P8" s="137" t="s">
        <v>340</v>
      </c>
      <c r="Q8" s="82" t="s">
        <v>341</v>
      </c>
      <c r="R8" s="922"/>
      <c r="S8" s="158" t="s">
        <v>340</v>
      </c>
      <c r="T8" s="158" t="s">
        <v>343</v>
      </c>
      <c r="U8" s="157" t="s">
        <v>344</v>
      </c>
      <c r="V8" s="158" t="s">
        <v>343</v>
      </c>
      <c r="W8" s="157" t="s">
        <v>345</v>
      </c>
      <c r="X8" s="158" t="s">
        <v>343</v>
      </c>
      <c r="Y8" s="157" t="s">
        <v>344</v>
      </c>
      <c r="Z8" s="158" t="s">
        <v>343</v>
      </c>
      <c r="AA8" s="157" t="s">
        <v>344</v>
      </c>
      <c r="AB8" s="158" t="s">
        <v>343</v>
      </c>
      <c r="AC8" s="157" t="s">
        <v>345</v>
      </c>
      <c r="AD8" s="158" t="s">
        <v>346</v>
      </c>
      <c r="AE8" s="157" t="s">
        <v>344</v>
      </c>
      <c r="AF8" s="158" t="s">
        <v>343</v>
      </c>
      <c r="AG8" s="157" t="s">
        <v>344</v>
      </c>
      <c r="AH8" s="158" t="s">
        <v>343</v>
      </c>
    </row>
    <row r="9" spans="1:34" s="154" customFormat="1" ht="33" customHeight="1">
      <c r="A9" s="63">
        <v>2019</v>
      </c>
      <c r="B9" s="594" t="s">
        <v>784</v>
      </c>
      <c r="C9" s="399" t="s">
        <v>23</v>
      </c>
      <c r="D9" s="399" t="s">
        <v>23</v>
      </c>
      <c r="E9" s="399" t="s">
        <v>23</v>
      </c>
      <c r="F9" s="399" t="s">
        <v>784</v>
      </c>
      <c r="G9" s="589" t="s">
        <v>23</v>
      </c>
      <c r="H9" s="589" t="s">
        <v>784</v>
      </c>
      <c r="I9" s="399" t="s">
        <v>784</v>
      </c>
      <c r="J9" s="399" t="s">
        <v>23</v>
      </c>
      <c r="K9" s="399" t="s">
        <v>23</v>
      </c>
      <c r="L9" s="399" t="s">
        <v>23</v>
      </c>
      <c r="M9" s="399" t="s">
        <v>23</v>
      </c>
      <c r="N9" s="399" t="s">
        <v>784</v>
      </c>
      <c r="O9" s="399" t="s">
        <v>784</v>
      </c>
      <c r="P9" s="399">
        <v>1073</v>
      </c>
      <c r="Q9" s="399">
        <v>3</v>
      </c>
      <c r="R9" s="63">
        <v>2019</v>
      </c>
      <c r="S9" s="594">
        <v>206</v>
      </c>
      <c r="T9" s="399">
        <v>3</v>
      </c>
      <c r="U9" s="399">
        <v>655</v>
      </c>
      <c r="V9" s="399" t="s">
        <v>23</v>
      </c>
      <c r="W9" s="399">
        <v>1</v>
      </c>
      <c r="X9" s="399" t="s">
        <v>23</v>
      </c>
      <c r="Y9" s="399" t="s">
        <v>23</v>
      </c>
      <c r="Z9" s="399" t="s">
        <v>23</v>
      </c>
      <c r="AA9" s="399">
        <v>122</v>
      </c>
      <c r="AB9" s="399" t="s">
        <v>23</v>
      </c>
      <c r="AC9" s="399" t="s">
        <v>23</v>
      </c>
      <c r="AD9" s="399" t="s">
        <v>23</v>
      </c>
      <c r="AE9" s="399" t="s">
        <v>23</v>
      </c>
      <c r="AF9" s="399" t="s">
        <v>23</v>
      </c>
      <c r="AG9" s="399">
        <v>97</v>
      </c>
      <c r="AH9" s="404" t="s">
        <v>23</v>
      </c>
    </row>
    <row r="10" spans="1:34" s="154" customFormat="1" ht="33" customHeight="1">
      <c r="A10" s="63">
        <v>2020</v>
      </c>
      <c r="B10" s="456">
        <v>40</v>
      </c>
      <c r="C10" s="457" t="s">
        <v>783</v>
      </c>
      <c r="D10" s="457" t="s">
        <v>783</v>
      </c>
      <c r="E10" s="457" t="s">
        <v>783</v>
      </c>
      <c r="F10" s="457" t="s">
        <v>784</v>
      </c>
      <c r="G10" s="457" t="s">
        <v>783</v>
      </c>
      <c r="H10" s="457" t="s">
        <v>784</v>
      </c>
      <c r="I10" s="457" t="s">
        <v>784</v>
      </c>
      <c r="J10" s="457" t="s">
        <v>783</v>
      </c>
      <c r="K10" s="457" t="s">
        <v>783</v>
      </c>
      <c r="L10" s="457" t="s">
        <v>783</v>
      </c>
      <c r="M10" s="457" t="s">
        <v>783</v>
      </c>
      <c r="N10" s="457" t="s">
        <v>784</v>
      </c>
      <c r="O10" s="457" t="s">
        <v>784</v>
      </c>
      <c r="P10" s="457">
        <v>460</v>
      </c>
      <c r="Q10" s="457">
        <v>3</v>
      </c>
      <c r="R10" s="63">
        <v>2020</v>
      </c>
      <c r="S10" s="456">
        <v>150</v>
      </c>
      <c r="T10" s="457">
        <v>3</v>
      </c>
      <c r="U10" s="457">
        <v>195</v>
      </c>
      <c r="V10" s="457" t="s">
        <v>783</v>
      </c>
      <c r="W10" s="457" t="s">
        <v>783</v>
      </c>
      <c r="X10" s="457" t="s">
        <v>783</v>
      </c>
      <c r="Y10" s="457" t="s">
        <v>783</v>
      </c>
      <c r="Z10" s="457" t="s">
        <v>783</v>
      </c>
      <c r="AA10" s="457">
        <v>198</v>
      </c>
      <c r="AB10" s="457" t="s">
        <v>783</v>
      </c>
      <c r="AC10" s="457" t="s">
        <v>783</v>
      </c>
      <c r="AD10" s="457" t="s">
        <v>783</v>
      </c>
      <c r="AE10" s="457">
        <v>3</v>
      </c>
      <c r="AF10" s="399" t="s">
        <v>23</v>
      </c>
      <c r="AG10" s="457">
        <v>166</v>
      </c>
      <c r="AH10" s="404" t="s">
        <v>23</v>
      </c>
    </row>
    <row r="11" spans="1:34" s="154" customFormat="1" ht="33" customHeight="1">
      <c r="A11" s="63">
        <v>2021</v>
      </c>
      <c r="B11" s="457">
        <v>534</v>
      </c>
      <c r="C11" s="457">
        <v>1</v>
      </c>
      <c r="D11" s="457" t="s">
        <v>782</v>
      </c>
      <c r="E11" s="457" t="s">
        <v>782</v>
      </c>
      <c r="F11" s="457" t="s">
        <v>784</v>
      </c>
      <c r="G11" s="457" t="s">
        <v>782</v>
      </c>
      <c r="H11" s="457" t="s">
        <v>784</v>
      </c>
      <c r="I11" s="457" t="s">
        <v>784</v>
      </c>
      <c r="J11" s="457" t="s">
        <v>782</v>
      </c>
      <c r="K11" s="457" t="s">
        <v>782</v>
      </c>
      <c r="L11" s="457" t="s">
        <v>782</v>
      </c>
      <c r="M11" s="457" t="s">
        <v>782</v>
      </c>
      <c r="N11" s="457" t="s">
        <v>784</v>
      </c>
      <c r="O11" s="457" t="s">
        <v>784</v>
      </c>
      <c r="P11" s="457">
        <v>522</v>
      </c>
      <c r="Q11" s="457">
        <v>3</v>
      </c>
      <c r="R11" s="63">
        <v>2021</v>
      </c>
      <c r="S11" s="457">
        <v>120</v>
      </c>
      <c r="T11" s="399">
        <v>3</v>
      </c>
      <c r="U11" s="457">
        <v>212</v>
      </c>
      <c r="V11" s="457" t="s">
        <v>782</v>
      </c>
      <c r="W11" s="457" t="s">
        <v>782</v>
      </c>
      <c r="X11" s="457" t="s">
        <v>782</v>
      </c>
      <c r="Y11" s="457">
        <v>1</v>
      </c>
      <c r="Z11" s="457" t="s">
        <v>783</v>
      </c>
      <c r="AA11" s="457">
        <v>142</v>
      </c>
      <c r="AB11" s="457" t="s">
        <v>783</v>
      </c>
      <c r="AC11" s="457" t="s">
        <v>782</v>
      </c>
      <c r="AD11" s="457" t="s">
        <v>782</v>
      </c>
      <c r="AE11" s="457">
        <v>4</v>
      </c>
      <c r="AF11" s="399" t="s">
        <v>23</v>
      </c>
      <c r="AG11" s="457">
        <v>96</v>
      </c>
      <c r="AH11" s="404" t="s">
        <v>23</v>
      </c>
    </row>
    <row r="12" spans="1:34" s="154" customFormat="1" ht="33" customHeight="1">
      <c r="A12" s="389">
        <v>2022</v>
      </c>
      <c r="B12" s="456">
        <v>133563</v>
      </c>
      <c r="C12" s="457">
        <v>115</v>
      </c>
      <c r="D12" s="457" t="s">
        <v>782</v>
      </c>
      <c r="E12" s="457" t="s">
        <v>782</v>
      </c>
      <c r="F12" s="457" t="s">
        <v>782</v>
      </c>
      <c r="G12" s="457" t="s">
        <v>782</v>
      </c>
      <c r="H12" s="457" t="s">
        <v>784</v>
      </c>
      <c r="I12" s="457" t="s">
        <v>784</v>
      </c>
      <c r="J12" s="457" t="s">
        <v>782</v>
      </c>
      <c r="K12" s="457" t="s">
        <v>782</v>
      </c>
      <c r="L12" s="457" t="s">
        <v>782</v>
      </c>
      <c r="M12" s="457" t="s">
        <v>782</v>
      </c>
      <c r="N12" s="457" t="s">
        <v>782</v>
      </c>
      <c r="O12" s="457" t="s">
        <v>782</v>
      </c>
      <c r="P12" s="457">
        <v>133890</v>
      </c>
      <c r="Q12" s="457">
        <v>117</v>
      </c>
      <c r="R12" s="63">
        <v>2022</v>
      </c>
      <c r="S12" s="457">
        <v>128</v>
      </c>
      <c r="T12" s="457">
        <v>2</v>
      </c>
      <c r="U12" s="457">
        <v>107</v>
      </c>
      <c r="V12" s="399" t="s">
        <v>23</v>
      </c>
      <c r="W12" s="457" t="s">
        <v>23</v>
      </c>
      <c r="X12" s="399" t="s">
        <v>23</v>
      </c>
      <c r="Y12" s="399" t="s">
        <v>23</v>
      </c>
      <c r="Z12" s="399" t="s">
        <v>23</v>
      </c>
      <c r="AA12" s="457">
        <v>99</v>
      </c>
      <c r="AB12" s="399" t="s">
        <v>23</v>
      </c>
      <c r="AC12" s="399" t="s">
        <v>23</v>
      </c>
      <c r="AD12" s="399" t="s">
        <v>23</v>
      </c>
      <c r="AE12" s="457">
        <v>1</v>
      </c>
      <c r="AF12" s="399" t="s">
        <v>23</v>
      </c>
      <c r="AG12" s="457">
        <v>76</v>
      </c>
      <c r="AH12" s="404" t="s">
        <v>23</v>
      </c>
    </row>
    <row r="13" spans="1:34" s="154" customFormat="1" ht="33" customHeight="1">
      <c r="A13" s="63">
        <v>2023</v>
      </c>
      <c r="B13" s="457" t="s">
        <v>782</v>
      </c>
      <c r="C13" s="457" t="s">
        <v>782</v>
      </c>
      <c r="D13" s="457" t="s">
        <v>782</v>
      </c>
      <c r="E13" s="457" t="s">
        <v>782</v>
      </c>
      <c r="F13" s="457" t="s">
        <v>782</v>
      </c>
      <c r="G13" s="457" t="s">
        <v>782</v>
      </c>
      <c r="H13" s="457" t="s">
        <v>784</v>
      </c>
      <c r="I13" s="457" t="s">
        <v>784</v>
      </c>
      <c r="J13" s="457" t="s">
        <v>782</v>
      </c>
      <c r="K13" s="457" t="s">
        <v>782</v>
      </c>
      <c r="L13" s="457" t="s">
        <v>782</v>
      </c>
      <c r="M13" s="457" t="s">
        <v>782</v>
      </c>
      <c r="N13" s="457" t="s">
        <v>782</v>
      </c>
      <c r="O13" s="457" t="s">
        <v>782</v>
      </c>
      <c r="P13" s="457">
        <v>436</v>
      </c>
      <c r="Q13" s="457">
        <v>3</v>
      </c>
      <c r="R13" s="63">
        <v>2023</v>
      </c>
      <c r="S13" s="457">
        <v>115</v>
      </c>
      <c r="T13" s="457">
        <v>2</v>
      </c>
      <c r="U13" s="457">
        <v>197</v>
      </c>
      <c r="V13" s="399">
        <v>1</v>
      </c>
      <c r="W13" s="457" t="s">
        <v>23</v>
      </c>
      <c r="X13" s="457" t="s">
        <v>23</v>
      </c>
      <c r="Y13" s="457" t="s">
        <v>23</v>
      </c>
      <c r="Z13" s="457" t="s">
        <v>23</v>
      </c>
      <c r="AA13" s="457">
        <v>87</v>
      </c>
      <c r="AB13" s="399">
        <v>1</v>
      </c>
      <c r="AC13" s="457" t="s">
        <v>23</v>
      </c>
      <c r="AD13" s="457" t="s">
        <v>23</v>
      </c>
      <c r="AE13" s="457">
        <v>3</v>
      </c>
      <c r="AF13" s="399"/>
      <c r="AG13" s="457">
        <v>64</v>
      </c>
      <c r="AH13" s="404" t="s">
        <v>23</v>
      </c>
    </row>
    <row r="14" spans="1:34" s="606" customFormat="1" ht="33" customHeight="1">
      <c r="A14" s="604">
        <v>2024</v>
      </c>
      <c r="B14" s="600" t="s">
        <v>782</v>
      </c>
      <c r="C14" s="600" t="s">
        <v>782</v>
      </c>
      <c r="D14" s="600" t="s">
        <v>782</v>
      </c>
      <c r="E14" s="600" t="s">
        <v>782</v>
      </c>
      <c r="F14" s="600" t="s">
        <v>782</v>
      </c>
      <c r="G14" s="600" t="s">
        <v>782</v>
      </c>
      <c r="H14" s="600" t="s">
        <v>782</v>
      </c>
      <c r="I14" s="600" t="s">
        <v>782</v>
      </c>
      <c r="J14" s="600" t="s">
        <v>782</v>
      </c>
      <c r="K14" s="600" t="s">
        <v>782</v>
      </c>
      <c r="L14" s="600" t="s">
        <v>782</v>
      </c>
      <c r="M14" s="600" t="s">
        <v>782</v>
      </c>
      <c r="N14" s="600" t="s">
        <v>782</v>
      </c>
      <c r="O14" s="600" t="s">
        <v>782</v>
      </c>
      <c r="P14" s="598">
        <v>706</v>
      </c>
      <c r="Q14" s="598">
        <v>5</v>
      </c>
      <c r="R14" s="604">
        <v>2024</v>
      </c>
      <c r="S14" s="598">
        <v>111</v>
      </c>
      <c r="T14" s="598">
        <v>5</v>
      </c>
      <c r="U14" s="598">
        <v>329</v>
      </c>
      <c r="V14" s="605" t="s">
        <v>784</v>
      </c>
      <c r="W14" s="605" t="s">
        <v>784</v>
      </c>
      <c r="X14" s="600" t="s">
        <v>23</v>
      </c>
      <c r="Y14" s="605" t="s">
        <v>784</v>
      </c>
      <c r="Z14" s="600" t="s">
        <v>23</v>
      </c>
      <c r="AA14" s="598">
        <v>88</v>
      </c>
      <c r="AB14" s="600" t="s">
        <v>23</v>
      </c>
      <c r="AC14" s="600" t="s">
        <v>23</v>
      </c>
      <c r="AD14" s="600" t="s">
        <v>23</v>
      </c>
      <c r="AE14" s="598">
        <v>1</v>
      </c>
      <c r="AF14" s="600" t="s">
        <v>23</v>
      </c>
      <c r="AG14" s="600">
        <v>58</v>
      </c>
      <c r="AH14" s="600" t="s">
        <v>23</v>
      </c>
    </row>
    <row r="15" spans="1:34" ht="25.5" customHeight="1">
      <c r="A15" s="865" t="s">
        <v>323</v>
      </c>
      <c r="B15" s="859" t="s">
        <v>347</v>
      </c>
      <c r="C15" s="861"/>
      <c r="D15" s="861"/>
      <c r="E15" s="861"/>
      <c r="F15" s="861"/>
      <c r="G15" s="861"/>
      <c r="H15" s="861"/>
      <c r="I15" s="861"/>
      <c r="J15" s="861"/>
      <c r="K15" s="861"/>
      <c r="L15" s="861"/>
      <c r="M15" s="861"/>
      <c r="N15" s="861"/>
      <c r="O15" s="861"/>
      <c r="P15" s="861"/>
      <c r="Q15" s="862"/>
      <c r="R15" s="865" t="s">
        <v>323</v>
      </c>
      <c r="S15" s="861" t="s">
        <v>348</v>
      </c>
      <c r="T15" s="861"/>
      <c r="U15" s="861"/>
      <c r="V15" s="861"/>
      <c r="W15" s="861"/>
      <c r="X15" s="861"/>
      <c r="Y15" s="861"/>
      <c r="Z15" s="861"/>
      <c r="AA15" s="861"/>
      <c r="AB15" s="861"/>
      <c r="AC15" s="861"/>
      <c r="AD15" s="861"/>
      <c r="AE15" s="861"/>
      <c r="AF15" s="862"/>
      <c r="AG15" s="923" t="s">
        <v>349</v>
      </c>
      <c r="AH15" s="868"/>
    </row>
    <row r="16" spans="1:34" ht="51.75" customHeight="1">
      <c r="A16" s="921"/>
      <c r="B16" s="925" t="s">
        <v>350</v>
      </c>
      <c r="C16" s="926"/>
      <c r="D16" s="925" t="s">
        <v>351</v>
      </c>
      <c r="E16" s="927"/>
      <c r="F16" s="928" t="s">
        <v>352</v>
      </c>
      <c r="G16" s="929"/>
      <c r="H16" s="155" t="s">
        <v>353</v>
      </c>
      <c r="I16" s="427"/>
      <c r="J16" s="155" t="s">
        <v>354</v>
      </c>
      <c r="K16" s="427"/>
      <c r="L16" s="156" t="s">
        <v>355</v>
      </c>
      <c r="M16" s="504"/>
      <c r="N16" s="428" t="s">
        <v>786</v>
      </c>
      <c r="O16" s="427"/>
      <c r="P16" s="155" t="s">
        <v>787</v>
      </c>
      <c r="Q16" s="427"/>
      <c r="R16" s="866"/>
      <c r="S16" s="928" t="s">
        <v>356</v>
      </c>
      <c r="T16" s="769"/>
      <c r="U16" s="928" t="s">
        <v>357</v>
      </c>
      <c r="V16" s="868"/>
      <c r="W16" s="928" t="s">
        <v>358</v>
      </c>
      <c r="X16" s="868"/>
      <c r="Y16" s="928" t="s">
        <v>359</v>
      </c>
      <c r="Z16" s="868"/>
      <c r="AA16" s="928" t="s">
        <v>360</v>
      </c>
      <c r="AB16" s="868"/>
      <c r="AC16" s="928" t="s">
        <v>361</v>
      </c>
      <c r="AD16" s="868"/>
      <c r="AE16" s="923" t="s">
        <v>362</v>
      </c>
      <c r="AF16" s="769"/>
      <c r="AG16" s="924"/>
      <c r="AH16" s="870"/>
    </row>
    <row r="17" spans="1:34" ht="25.5" customHeight="1">
      <c r="A17" s="922"/>
      <c r="B17" s="137" t="s">
        <v>342</v>
      </c>
      <c r="C17" s="137" t="s">
        <v>343</v>
      </c>
      <c r="D17" s="137" t="s">
        <v>342</v>
      </c>
      <c r="E17" s="137" t="s">
        <v>343</v>
      </c>
      <c r="F17" s="137" t="s">
        <v>344</v>
      </c>
      <c r="G17" s="137" t="s">
        <v>343</v>
      </c>
      <c r="H17" s="137" t="s">
        <v>344</v>
      </c>
      <c r="I17" s="137" t="s">
        <v>343</v>
      </c>
      <c r="J17" s="137" t="s">
        <v>344</v>
      </c>
      <c r="K17" s="137" t="s">
        <v>343</v>
      </c>
      <c r="L17" s="137" t="s">
        <v>344</v>
      </c>
      <c r="M17" s="137" t="s">
        <v>343</v>
      </c>
      <c r="N17" s="137" t="s">
        <v>344</v>
      </c>
      <c r="O17" s="137" t="s">
        <v>343</v>
      </c>
      <c r="P17" s="275" t="s">
        <v>344</v>
      </c>
      <c r="Q17" s="137" t="s">
        <v>343</v>
      </c>
      <c r="R17" s="867"/>
      <c r="S17" s="157" t="s">
        <v>340</v>
      </c>
      <c r="T17" s="158" t="s">
        <v>343</v>
      </c>
      <c r="U17" s="157" t="s">
        <v>340</v>
      </c>
      <c r="V17" s="158" t="s">
        <v>343</v>
      </c>
      <c r="W17" s="157" t="s">
        <v>340</v>
      </c>
      <c r="X17" s="158" t="s">
        <v>343</v>
      </c>
      <c r="Y17" s="157" t="s">
        <v>344</v>
      </c>
      <c r="Z17" s="158" t="s">
        <v>343</v>
      </c>
      <c r="AA17" s="157" t="s">
        <v>344</v>
      </c>
      <c r="AB17" s="158" t="s">
        <v>343</v>
      </c>
      <c r="AC17" s="157" t="s">
        <v>340</v>
      </c>
      <c r="AD17" s="158" t="s">
        <v>346</v>
      </c>
      <c r="AE17" s="157" t="s">
        <v>344</v>
      </c>
      <c r="AF17" s="158" t="s">
        <v>343</v>
      </c>
      <c r="AG17" s="157" t="s">
        <v>344</v>
      </c>
      <c r="AH17" s="158" t="s">
        <v>343</v>
      </c>
    </row>
    <row r="18" spans="1:34" s="159" customFormat="1" ht="33" customHeight="1">
      <c r="A18" s="63">
        <v>2019</v>
      </c>
      <c r="B18" s="399" t="s">
        <v>23</v>
      </c>
      <c r="C18" s="399" t="s">
        <v>23</v>
      </c>
      <c r="D18" s="399">
        <v>1</v>
      </c>
      <c r="E18" s="399" t="s">
        <v>23</v>
      </c>
      <c r="F18" s="399">
        <v>4</v>
      </c>
      <c r="G18" s="399" t="s">
        <v>23</v>
      </c>
      <c r="H18" s="399">
        <v>4</v>
      </c>
      <c r="I18" s="399" t="s">
        <v>23</v>
      </c>
      <c r="J18" s="399">
        <v>37</v>
      </c>
      <c r="K18" s="399" t="s">
        <v>23</v>
      </c>
      <c r="L18" s="399">
        <v>5</v>
      </c>
      <c r="M18" s="399" t="s">
        <v>23</v>
      </c>
      <c r="N18" s="399">
        <v>160</v>
      </c>
      <c r="O18" s="399" t="s">
        <v>23</v>
      </c>
      <c r="P18" s="399">
        <v>1</v>
      </c>
      <c r="Q18" s="399" t="s">
        <v>23</v>
      </c>
      <c r="R18" s="63">
        <v>2019</v>
      </c>
      <c r="S18" s="399" t="s">
        <v>23</v>
      </c>
      <c r="T18" s="399" t="s">
        <v>23</v>
      </c>
      <c r="U18" s="399">
        <v>1</v>
      </c>
      <c r="V18" s="399" t="s">
        <v>23</v>
      </c>
      <c r="W18" s="399">
        <v>21</v>
      </c>
      <c r="X18" s="399" t="s">
        <v>23</v>
      </c>
      <c r="Y18" s="399" t="s">
        <v>23</v>
      </c>
      <c r="Z18" s="399" t="s">
        <v>23</v>
      </c>
      <c r="AA18" s="399" t="s">
        <v>23</v>
      </c>
      <c r="AB18" s="399" t="s">
        <v>23</v>
      </c>
      <c r="AC18" s="399">
        <v>3</v>
      </c>
      <c r="AD18" s="399" t="s">
        <v>23</v>
      </c>
      <c r="AE18" s="399" t="s">
        <v>23</v>
      </c>
      <c r="AF18" s="399" t="s">
        <v>23</v>
      </c>
      <c r="AG18" s="399" t="s">
        <v>23</v>
      </c>
      <c r="AH18" s="404" t="s">
        <v>784</v>
      </c>
    </row>
    <row r="19" spans="1:34" s="159" customFormat="1" ht="33" customHeight="1">
      <c r="A19" s="63">
        <v>2020</v>
      </c>
      <c r="B19" s="457">
        <v>40</v>
      </c>
      <c r="C19" s="399" t="s">
        <v>23</v>
      </c>
      <c r="D19" s="457" t="s">
        <v>783</v>
      </c>
      <c r="E19" s="399" t="s">
        <v>23</v>
      </c>
      <c r="F19" s="399" t="s">
        <v>23</v>
      </c>
      <c r="G19" s="399" t="s">
        <v>23</v>
      </c>
      <c r="H19" s="457">
        <v>3</v>
      </c>
      <c r="I19" s="399" t="s">
        <v>23</v>
      </c>
      <c r="J19" s="457">
        <v>9</v>
      </c>
      <c r="K19" s="399" t="s">
        <v>23</v>
      </c>
      <c r="L19" s="399" t="s">
        <v>23</v>
      </c>
      <c r="M19" s="399" t="s">
        <v>23</v>
      </c>
      <c r="N19" s="457">
        <v>103</v>
      </c>
      <c r="O19" s="399" t="s">
        <v>23</v>
      </c>
      <c r="P19" s="399" t="s">
        <v>23</v>
      </c>
      <c r="Q19" s="399" t="s">
        <v>23</v>
      </c>
      <c r="R19" s="63">
        <v>2020</v>
      </c>
      <c r="S19" s="160">
        <v>1</v>
      </c>
      <c r="T19" s="457" t="s">
        <v>783</v>
      </c>
      <c r="U19" s="457">
        <v>2</v>
      </c>
      <c r="V19" s="399" t="s">
        <v>23</v>
      </c>
      <c r="W19" s="457">
        <v>16</v>
      </c>
      <c r="X19" s="399" t="s">
        <v>23</v>
      </c>
      <c r="Y19" s="399" t="s">
        <v>23</v>
      </c>
      <c r="Z19" s="399" t="s">
        <v>23</v>
      </c>
      <c r="AA19" s="399" t="s">
        <v>23</v>
      </c>
      <c r="AB19" s="399" t="s">
        <v>23</v>
      </c>
      <c r="AC19" s="457">
        <v>1</v>
      </c>
      <c r="AD19" s="399" t="s">
        <v>23</v>
      </c>
      <c r="AE19" s="457">
        <v>9</v>
      </c>
      <c r="AF19" s="399" t="s">
        <v>23</v>
      </c>
      <c r="AG19" s="399" t="s">
        <v>23</v>
      </c>
      <c r="AH19" s="477" t="s">
        <v>783</v>
      </c>
    </row>
    <row r="20" spans="1:34" s="159" customFormat="1" ht="33" customHeight="1">
      <c r="A20" s="63">
        <v>2021</v>
      </c>
      <c r="B20" s="457">
        <v>534</v>
      </c>
      <c r="C20" s="457">
        <v>1</v>
      </c>
      <c r="D20" s="457">
        <v>4</v>
      </c>
      <c r="E20" s="399" t="s">
        <v>23</v>
      </c>
      <c r="F20" s="457">
        <v>3</v>
      </c>
      <c r="G20" s="399" t="s">
        <v>23</v>
      </c>
      <c r="H20" s="457">
        <v>1</v>
      </c>
      <c r="I20" s="399" t="s">
        <v>23</v>
      </c>
      <c r="J20" s="457">
        <v>22</v>
      </c>
      <c r="K20" s="399" t="s">
        <v>23</v>
      </c>
      <c r="L20" s="399" t="s">
        <v>23</v>
      </c>
      <c r="M20" s="399" t="s">
        <v>23</v>
      </c>
      <c r="N20" s="457">
        <v>160</v>
      </c>
      <c r="O20" s="399" t="s">
        <v>23</v>
      </c>
      <c r="P20" s="399" t="s">
        <v>23</v>
      </c>
      <c r="Q20" s="399" t="s">
        <v>23</v>
      </c>
      <c r="R20" s="63">
        <v>2021</v>
      </c>
      <c r="S20" s="160">
        <v>1</v>
      </c>
      <c r="T20" s="457" t="s">
        <v>782</v>
      </c>
      <c r="U20" s="457" t="s">
        <v>782</v>
      </c>
      <c r="V20" s="399" t="s">
        <v>23</v>
      </c>
      <c r="W20" s="457">
        <v>32</v>
      </c>
      <c r="X20" s="399" t="s">
        <v>23</v>
      </c>
      <c r="Y20" s="457">
        <v>3</v>
      </c>
      <c r="Z20" s="399" t="s">
        <v>23</v>
      </c>
      <c r="AA20" s="399" t="s">
        <v>23</v>
      </c>
      <c r="AB20" s="399" t="s">
        <v>23</v>
      </c>
      <c r="AC20" s="457">
        <v>1</v>
      </c>
      <c r="AD20" s="399" t="s">
        <v>23</v>
      </c>
      <c r="AE20" s="457">
        <v>5</v>
      </c>
      <c r="AF20" s="399" t="s">
        <v>23</v>
      </c>
      <c r="AG20" s="399" t="s">
        <v>23</v>
      </c>
      <c r="AH20" s="477" t="s">
        <v>783</v>
      </c>
    </row>
    <row r="21" spans="1:34" s="159" customFormat="1" ht="33" customHeight="1">
      <c r="A21" s="389">
        <v>2022</v>
      </c>
      <c r="B21" s="456">
        <v>133563</v>
      </c>
      <c r="C21" s="457">
        <v>115</v>
      </c>
      <c r="D21" s="399" t="s">
        <v>23</v>
      </c>
      <c r="E21" s="399" t="s">
        <v>23</v>
      </c>
      <c r="F21" s="457">
        <v>1</v>
      </c>
      <c r="G21" s="399" t="s">
        <v>23</v>
      </c>
      <c r="H21" s="457">
        <v>3</v>
      </c>
      <c r="I21" s="399" t="s">
        <v>23</v>
      </c>
      <c r="J21" s="457">
        <v>4</v>
      </c>
      <c r="K21" s="399" t="s">
        <v>23</v>
      </c>
      <c r="L21" s="399" t="s">
        <v>23</v>
      </c>
      <c r="M21" s="399" t="s">
        <v>23</v>
      </c>
      <c r="N21" s="457">
        <v>84</v>
      </c>
      <c r="O21" s="399" t="s">
        <v>23</v>
      </c>
      <c r="P21" s="399" t="s">
        <v>23</v>
      </c>
      <c r="Q21" s="399" t="s">
        <v>23</v>
      </c>
      <c r="R21" s="63">
        <v>2022</v>
      </c>
      <c r="S21" s="160">
        <v>2</v>
      </c>
      <c r="T21" s="399" t="s">
        <v>23</v>
      </c>
      <c r="U21" s="457">
        <v>1</v>
      </c>
      <c r="V21" s="399" t="s">
        <v>23</v>
      </c>
      <c r="W21" s="457">
        <v>16</v>
      </c>
      <c r="X21" s="399" t="s">
        <v>23</v>
      </c>
      <c r="Y21" s="399" t="s">
        <v>23</v>
      </c>
      <c r="Z21" s="399" t="s">
        <v>23</v>
      </c>
      <c r="AA21" s="399" t="s">
        <v>23</v>
      </c>
      <c r="AB21" s="399" t="s">
        <v>23</v>
      </c>
      <c r="AC21" s="399" t="s">
        <v>23</v>
      </c>
      <c r="AD21" s="399" t="s">
        <v>23</v>
      </c>
      <c r="AE21" s="457">
        <v>3</v>
      </c>
      <c r="AF21" s="399" t="s">
        <v>23</v>
      </c>
      <c r="AG21" s="399" t="s">
        <v>23</v>
      </c>
      <c r="AH21" s="404" t="s">
        <v>23</v>
      </c>
    </row>
    <row r="22" spans="1:34" s="159" customFormat="1" ht="33" customHeight="1">
      <c r="A22" s="63">
        <v>2023</v>
      </c>
      <c r="B22" s="457" t="s">
        <v>782</v>
      </c>
      <c r="C22" s="457" t="s">
        <v>782</v>
      </c>
      <c r="D22" s="399" t="s">
        <v>23</v>
      </c>
      <c r="E22" s="399" t="s">
        <v>23</v>
      </c>
      <c r="F22" s="457">
        <v>1</v>
      </c>
      <c r="G22" s="399" t="s">
        <v>23</v>
      </c>
      <c r="H22" s="457">
        <v>2</v>
      </c>
      <c r="I22" s="399" t="s">
        <v>23</v>
      </c>
      <c r="J22" s="457">
        <v>5</v>
      </c>
      <c r="K22" s="399" t="s">
        <v>23</v>
      </c>
      <c r="L22" s="399" t="s">
        <v>23</v>
      </c>
      <c r="M22" s="399" t="s">
        <v>23</v>
      </c>
      <c r="N22" s="457">
        <v>116</v>
      </c>
      <c r="O22" s="399" t="s">
        <v>23</v>
      </c>
      <c r="P22" s="399" t="s">
        <v>23</v>
      </c>
      <c r="Q22" s="399" t="s">
        <v>23</v>
      </c>
      <c r="R22" s="63">
        <v>2023</v>
      </c>
      <c r="S22" s="399" t="s">
        <v>23</v>
      </c>
      <c r="T22" s="399" t="s">
        <v>23</v>
      </c>
      <c r="U22" s="457">
        <v>1</v>
      </c>
      <c r="V22" s="399">
        <v>1</v>
      </c>
      <c r="W22" s="457">
        <v>15</v>
      </c>
      <c r="X22" s="399" t="s">
        <v>23</v>
      </c>
      <c r="Y22" s="399" t="s">
        <v>23</v>
      </c>
      <c r="Z22" s="399" t="s">
        <v>23</v>
      </c>
      <c r="AA22" s="399" t="s">
        <v>23</v>
      </c>
      <c r="AB22" s="399" t="s">
        <v>23</v>
      </c>
      <c r="AC22" s="399" t="s">
        <v>23</v>
      </c>
      <c r="AD22" s="399" t="s">
        <v>23</v>
      </c>
      <c r="AE22" s="457">
        <v>4</v>
      </c>
      <c r="AF22" s="399" t="s">
        <v>23</v>
      </c>
      <c r="AG22" s="399">
        <v>25196</v>
      </c>
      <c r="AH22" s="404">
        <v>15</v>
      </c>
    </row>
    <row r="23" spans="1:34" s="607" customFormat="1" ht="33" customHeight="1">
      <c r="A23" s="66">
        <v>2024</v>
      </c>
      <c r="B23" s="599" t="s">
        <v>782</v>
      </c>
      <c r="C23" s="598" t="s">
        <v>782</v>
      </c>
      <c r="D23" s="598" t="s">
        <v>782</v>
      </c>
      <c r="E23" s="598" t="s">
        <v>782</v>
      </c>
      <c r="F23" s="598" t="s">
        <v>782</v>
      </c>
      <c r="G23" s="598" t="s">
        <v>782</v>
      </c>
      <c r="H23" s="598" t="s">
        <v>782</v>
      </c>
      <c r="I23" s="598" t="s">
        <v>782</v>
      </c>
      <c r="J23" s="598">
        <v>4</v>
      </c>
      <c r="K23" s="598" t="s">
        <v>782</v>
      </c>
      <c r="L23" s="587">
        <v>215</v>
      </c>
      <c r="M23" s="598" t="s">
        <v>782</v>
      </c>
      <c r="N23" s="598">
        <v>47</v>
      </c>
      <c r="O23" s="598" t="s">
        <v>782</v>
      </c>
      <c r="P23" s="598" t="s">
        <v>782</v>
      </c>
      <c r="Q23" s="598" t="s">
        <v>782</v>
      </c>
      <c r="R23" s="66">
        <v>2024</v>
      </c>
      <c r="S23" s="587">
        <v>3</v>
      </c>
      <c r="T23" s="587" t="s">
        <v>23</v>
      </c>
      <c r="U23" s="587" t="s">
        <v>23</v>
      </c>
      <c r="V23" s="587" t="s">
        <v>23</v>
      </c>
      <c r="W23" s="598">
        <v>15</v>
      </c>
      <c r="X23" s="587" t="s">
        <v>23</v>
      </c>
      <c r="Y23" s="587" t="s">
        <v>23</v>
      </c>
      <c r="Z23" s="587" t="s">
        <v>23</v>
      </c>
      <c r="AA23" s="587" t="s">
        <v>23</v>
      </c>
      <c r="AB23" s="587" t="s">
        <v>23</v>
      </c>
      <c r="AC23" s="587">
        <v>1</v>
      </c>
      <c r="AD23" s="587" t="s">
        <v>23</v>
      </c>
      <c r="AE23" s="598">
        <v>10</v>
      </c>
      <c r="AF23" s="587" t="s">
        <v>23</v>
      </c>
      <c r="AG23" s="587">
        <v>428</v>
      </c>
      <c r="AH23" s="94">
        <v>26</v>
      </c>
    </row>
    <row r="24" spans="1:34" ht="15" customHeight="1">
      <c r="A24" s="23" t="s">
        <v>300</v>
      </c>
      <c r="B24" s="39"/>
      <c r="C24" s="39"/>
      <c r="D24" s="39"/>
      <c r="E24" s="161"/>
      <c r="F24" s="161"/>
      <c r="G24" s="161"/>
      <c r="H24" s="161"/>
      <c r="I24" s="23"/>
      <c r="J24" s="39"/>
      <c r="K24" s="39"/>
      <c r="L24" s="39"/>
      <c r="M24" s="39"/>
      <c r="N24" s="39"/>
      <c r="O24" s="39"/>
      <c r="P24" s="39"/>
      <c r="Q24" s="39"/>
      <c r="R24" s="23" t="s">
        <v>300</v>
      </c>
      <c r="S24" s="39"/>
      <c r="T24" s="8"/>
      <c r="U24" s="8"/>
      <c r="V24" s="8"/>
      <c r="W24" s="8"/>
      <c r="X24" s="7"/>
      <c r="Y24" s="7"/>
      <c r="Z24" s="4"/>
      <c r="AA24" s="8"/>
      <c r="AB24" s="8"/>
      <c r="AC24" s="8"/>
      <c r="AD24" s="8"/>
      <c r="AE24" s="8"/>
    </row>
    <row r="25" spans="1:34" ht="15.75" customHeight="1">
      <c r="A25" s="162"/>
      <c r="B25"/>
      <c r="C25"/>
      <c r="D25" s="151"/>
      <c r="E25" s="163"/>
      <c r="F25" s="163"/>
      <c r="G25" s="163"/>
      <c r="H25" s="163"/>
      <c r="R25" s="162"/>
    </row>
    <row r="26" spans="1:34" ht="15.75" customHeight="1"/>
    <row r="27" spans="1:34" ht="15.75" customHeight="1">
      <c r="AF27" s="164"/>
      <c r="AG27" s="165"/>
    </row>
    <row r="28" spans="1:34" ht="15.75" customHeight="1"/>
    <row r="29" spans="1:34" ht="15.75" customHeight="1">
      <c r="O29" s="166"/>
    </row>
    <row r="30" spans="1:34" ht="15.75" customHeight="1"/>
    <row r="31" spans="1:34" ht="15.75" customHeight="1"/>
    <row r="32" spans="1:34" ht="15.75" customHeight="1"/>
    <row r="33" spans="1:29" s="151" customFormat="1" ht="15.75" customHeight="1">
      <c r="A33"/>
      <c r="D33"/>
      <c r="E33"/>
      <c r="F33"/>
      <c r="G33"/>
      <c r="H33"/>
      <c r="I33"/>
      <c r="S33"/>
      <c r="T33"/>
      <c r="U33"/>
      <c r="V33"/>
      <c r="X33" s="163"/>
      <c r="Y33" s="163"/>
      <c r="Z33"/>
      <c r="AC33" s="166"/>
    </row>
  </sheetData>
  <mergeCells count="43">
    <mergeCell ref="A3:Q3"/>
    <mergeCell ref="R3:AH3"/>
    <mergeCell ref="A4:Q4"/>
    <mergeCell ref="R4:AH4"/>
    <mergeCell ref="C5:N5"/>
    <mergeCell ref="O5:Q5"/>
    <mergeCell ref="AA6:AH6"/>
    <mergeCell ref="B7:C7"/>
    <mergeCell ref="D7:E7"/>
    <mergeCell ref="F7:G7"/>
    <mergeCell ref="H7:I7"/>
    <mergeCell ref="AG7:AH7"/>
    <mergeCell ref="AA7:AB7"/>
    <mergeCell ref="AC7:AD7"/>
    <mergeCell ref="AE7:AF7"/>
    <mergeCell ref="A6:A8"/>
    <mergeCell ref="B6:O6"/>
    <mergeCell ref="P6:Q6"/>
    <mergeCell ref="R6:R8"/>
    <mergeCell ref="S6:Z6"/>
    <mergeCell ref="J7:K7"/>
    <mergeCell ref="L7:M7"/>
    <mergeCell ref="N7:O7"/>
    <mergeCell ref="P7:Q7"/>
    <mergeCell ref="S7:T7"/>
    <mergeCell ref="U7:V7"/>
    <mergeCell ref="W7:X7"/>
    <mergeCell ref="Y7:Z7"/>
    <mergeCell ref="A15:A17"/>
    <mergeCell ref="B15:Q15"/>
    <mergeCell ref="R15:R17"/>
    <mergeCell ref="S15:AF15"/>
    <mergeCell ref="AG15:AH16"/>
    <mergeCell ref="B16:C16"/>
    <mergeCell ref="D16:E16"/>
    <mergeCell ref="F16:G16"/>
    <mergeCell ref="S16:T16"/>
    <mergeCell ref="U16:V16"/>
    <mergeCell ref="W16:X16"/>
    <mergeCell ref="Y16:Z16"/>
    <mergeCell ref="AA16:AB16"/>
    <mergeCell ref="AC16:AD16"/>
    <mergeCell ref="AE16:AF16"/>
  </mergeCells>
  <phoneticPr fontId="10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31</vt:i4>
      </vt:variant>
      <vt:variant>
        <vt:lpstr>이름 지정된 범위</vt:lpstr>
      </vt:variant>
      <vt:variant>
        <vt:i4>31</vt:i4>
      </vt:variant>
    </vt:vector>
  </HeadingPairs>
  <TitlesOfParts>
    <vt:vector size="62" baseType="lpstr">
      <vt:lpstr>1.의료기관</vt:lpstr>
      <vt:lpstr>2.의료기관종사의료인력</vt:lpstr>
      <vt:lpstr>3. 보건소 인력 </vt:lpstr>
      <vt:lpstr>4.보건지소및진료소인력</vt:lpstr>
      <vt:lpstr>5.의약품등제조업소 및 판매업소</vt:lpstr>
      <vt:lpstr>6.식품위생관계업소</vt:lpstr>
      <vt:lpstr>7.공중위생관계업소 </vt:lpstr>
      <vt:lpstr>8.예방접종</vt:lpstr>
      <vt:lpstr>9.법정전염병 발생및사망 </vt:lpstr>
      <vt:lpstr>10.결핵환자현황</vt:lpstr>
      <vt:lpstr>11.보건소 구강보건사업실적</vt:lpstr>
      <vt:lpstr>12.모자보건사업실적 </vt:lpstr>
      <vt:lpstr>13.건강보험 적용인구</vt:lpstr>
      <vt:lpstr>14. 건강보험대상자 진료실적</vt:lpstr>
      <vt:lpstr>15.국민연금가입자</vt:lpstr>
      <vt:lpstr>16.국민연금급여지급현황</vt:lpstr>
      <vt:lpstr>17.노인여가복지시설</vt:lpstr>
      <vt:lpstr>18.노인주거복지시설</vt:lpstr>
      <vt:lpstr>19.노인의료복지시설</vt:lpstr>
      <vt:lpstr>20.재가노인복지시설</vt:lpstr>
      <vt:lpstr>21.국민기초생활보장수급자 </vt:lpstr>
      <vt:lpstr>22.기초연금 수급자 수</vt:lpstr>
      <vt:lpstr>23.여성복지시설 </vt:lpstr>
      <vt:lpstr>23.여성복지시설(속)</vt:lpstr>
      <vt:lpstr>24.여성폭력상담</vt:lpstr>
      <vt:lpstr>25.아동복지시설 </vt:lpstr>
      <vt:lpstr>26.장애인복지생활시설</vt:lpstr>
      <vt:lpstr>27.장애인등록현황</vt:lpstr>
      <vt:lpstr>28.헌혈사업실적</vt:lpstr>
      <vt:lpstr>29.어린이집</vt:lpstr>
      <vt:lpstr>30.자원봉사자 현황</vt:lpstr>
      <vt:lpstr>'1.의료기관'!Print_Area</vt:lpstr>
      <vt:lpstr>'10.결핵환자현황'!Print_Area</vt:lpstr>
      <vt:lpstr>'11.보건소 구강보건사업실적'!Print_Area</vt:lpstr>
      <vt:lpstr>'12.모자보건사업실적 '!Print_Area</vt:lpstr>
      <vt:lpstr>'13.건강보험 적용인구'!Print_Area</vt:lpstr>
      <vt:lpstr>'14. 건강보험대상자 진료실적'!Print_Area</vt:lpstr>
      <vt:lpstr>'15.국민연금가입자'!Print_Area</vt:lpstr>
      <vt:lpstr>'16.국민연금급여지급현황'!Print_Area</vt:lpstr>
      <vt:lpstr>'17.노인여가복지시설'!Print_Area</vt:lpstr>
      <vt:lpstr>'18.노인주거복지시설'!Print_Area</vt:lpstr>
      <vt:lpstr>'19.노인의료복지시설'!Print_Area</vt:lpstr>
      <vt:lpstr>'2.의료기관종사의료인력'!Print_Area</vt:lpstr>
      <vt:lpstr>'20.재가노인복지시설'!Print_Area</vt:lpstr>
      <vt:lpstr>'21.국민기초생활보장수급자 '!Print_Area</vt:lpstr>
      <vt:lpstr>'22.기초연금 수급자 수'!Print_Area</vt:lpstr>
      <vt:lpstr>'23.여성복지시설 '!Print_Area</vt:lpstr>
      <vt:lpstr>'24.여성폭력상담'!Print_Area</vt:lpstr>
      <vt:lpstr>'25.아동복지시설 '!Print_Area</vt:lpstr>
      <vt:lpstr>'26.장애인복지생활시설'!Print_Area</vt:lpstr>
      <vt:lpstr>'27.장애인등록현황'!Print_Area</vt:lpstr>
      <vt:lpstr>'28.헌혈사업실적'!Print_Area</vt:lpstr>
      <vt:lpstr>'29.어린이집'!Print_Area</vt:lpstr>
      <vt:lpstr>'3. 보건소 인력 '!Print_Area</vt:lpstr>
      <vt:lpstr>'30.자원봉사자 현황'!Print_Area</vt:lpstr>
      <vt:lpstr>'4.보건지소및진료소인력'!Print_Area</vt:lpstr>
      <vt:lpstr>'5.의약품등제조업소 및 판매업소'!Print_Area</vt:lpstr>
      <vt:lpstr>'6.식품위생관계업소'!Print_Area</vt:lpstr>
      <vt:lpstr>'7.공중위생관계업소 '!Print_Area</vt:lpstr>
      <vt:lpstr>'8.예방접종'!Print_Area</vt:lpstr>
      <vt:lpstr>'9.법정전염병 발생및사망 '!Print_Area</vt:lpstr>
      <vt:lpstr>'21.국민기초생활보장수급자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2026-01-14T07:22:28Z</cp:lastPrinted>
  <dcterms:created xsi:type="dcterms:W3CDTF">2019-11-14T06:53:47Z</dcterms:created>
  <dcterms:modified xsi:type="dcterms:W3CDTF">2026-05-29T05:33:24Z</dcterms:modified>
</cp:coreProperties>
</file>